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0" yWindow="0" windowWidth="28800" windowHeight="12210"/>
  </bookViews>
  <sheets>
    <sheet name="Intro" sheetId="8" r:id="rId1"/>
    <sheet name="ADD DROP DOWN &gt;&gt;" sheetId="5" r:id="rId2"/>
    <sheet name="lock unlock &amp; drag" sheetId="1" r:id="rId3"/>
    <sheet name="SELECT 2 TEAMS PER GROUP &gt;&gt;" sheetId="7" r:id="rId4"/>
    <sheet name="team selections" sheetId="6" r:id="rId5"/>
    <sheet name="my selections" sheetId="9" r:id="rId6"/>
    <sheet name="FIFA rank" sheetId="4" r:id="rId7"/>
  </sheets>
  <definedNames>
    <definedName name="Selections" localSheetId="5">'my selections'!$B$24:$B$25,'my selections'!$E$24:$E$25,'my selections'!$H$24:$H$25,'my selections'!$K$24:$K$25,'my selections'!$N$24:$N$25,'my selections'!$Q$24:$Q$25,'my selections'!$T$24:$T$25,'my selections'!$W$24:$W$25</definedName>
    <definedName name="Selections">'team selections'!$B$24:$B$25,'team selections'!$E$24:$E$25,'team selections'!$H$24:$H$25,'team selections'!$K$24:$K$25,'team selections'!$N$24:$N$25,'team selections'!$Q$24:$Q$25,'team selections'!$T$24:$T$25,'team selections'!$W$24:$W$25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9" l="1"/>
  <c r="AA28" i="9"/>
  <c r="X17" i="9"/>
  <c r="X25" i="9"/>
  <c r="U17" i="9"/>
  <c r="U25" i="9"/>
  <c r="R16" i="9"/>
  <c r="R25" i="9"/>
  <c r="O17" i="9"/>
  <c r="O25" i="9"/>
  <c r="L17" i="9"/>
  <c r="L25" i="9"/>
  <c r="I17" i="9"/>
  <c r="I25" i="9" s="1"/>
  <c r="F17" i="9"/>
  <c r="F25" i="9"/>
  <c r="C17" i="9"/>
  <c r="C25" i="9" s="1"/>
  <c r="H19" i="4" s="1"/>
  <c r="X16" i="9"/>
  <c r="X24" i="9"/>
  <c r="U15" i="9"/>
  <c r="U24" i="9" s="1"/>
  <c r="R14" i="9"/>
  <c r="R24" i="9"/>
  <c r="O14" i="9"/>
  <c r="O24" i="9" s="1"/>
  <c r="L16" i="9"/>
  <c r="L24" i="9"/>
  <c r="I16" i="9"/>
  <c r="I24" i="9" s="1"/>
  <c r="F14" i="9"/>
  <c r="F24" i="9"/>
  <c r="C14" i="9"/>
  <c r="C24" i="9" s="1"/>
  <c r="W21" i="9"/>
  <c r="T21" i="9"/>
  <c r="Q21" i="9"/>
  <c r="N21" i="9"/>
  <c r="K21" i="9"/>
  <c r="H21" i="9"/>
  <c r="E21" i="9"/>
  <c r="B21" i="9"/>
  <c r="R17" i="9"/>
  <c r="U16" i="9"/>
  <c r="O16" i="9"/>
  <c r="F16" i="9"/>
  <c r="C16" i="9"/>
  <c r="X15" i="9"/>
  <c r="R15" i="9"/>
  <c r="O15" i="9"/>
  <c r="L15" i="9"/>
  <c r="I15" i="9"/>
  <c r="F15" i="9"/>
  <c r="C15" i="9"/>
  <c r="X14" i="9"/>
  <c r="U14" i="9"/>
  <c r="L14" i="9"/>
  <c r="I14" i="9"/>
  <c r="W1" i="9"/>
  <c r="W2" i="9"/>
  <c r="T1" i="9"/>
  <c r="T2" i="9"/>
  <c r="Q1" i="9"/>
  <c r="Q2" i="9"/>
  <c r="N1" i="9"/>
  <c r="N2" i="9"/>
  <c r="K1" i="9"/>
  <c r="K2" i="9"/>
  <c r="H1" i="9"/>
  <c r="H2" i="9"/>
  <c r="E1" i="9"/>
  <c r="E2" i="9"/>
  <c r="B1" i="9"/>
  <c r="B2" i="9"/>
  <c r="L24" i="6"/>
  <c r="L25" i="6"/>
  <c r="X24" i="6"/>
  <c r="X25" i="6"/>
  <c r="C24" i="6"/>
  <c r="F24" i="6"/>
  <c r="I24" i="6"/>
  <c r="O24" i="6"/>
  <c r="R24" i="6"/>
  <c r="U24" i="6"/>
  <c r="C25" i="6"/>
  <c r="F25" i="6"/>
  <c r="I25" i="6"/>
  <c r="O25" i="6"/>
  <c r="R25" i="6"/>
  <c r="U25" i="6"/>
  <c r="K5" i="6"/>
  <c r="K10" i="6" s="1"/>
  <c r="F14" i="6"/>
  <c r="C14" i="6"/>
  <c r="I16" i="6"/>
  <c r="L16" i="6"/>
  <c r="O14" i="6"/>
  <c r="X17" i="6"/>
  <c r="X16" i="6"/>
  <c r="R16" i="6"/>
  <c r="U15" i="6"/>
  <c r="C17" i="6"/>
  <c r="F17" i="6"/>
  <c r="I17" i="6"/>
  <c r="L17" i="6"/>
  <c r="O17" i="6"/>
  <c r="R14" i="6"/>
  <c r="U17" i="6"/>
  <c r="O2" i="6"/>
  <c r="AA28" i="6" s="1"/>
  <c r="L14" i="6"/>
  <c r="R17" i="6"/>
  <c r="R15" i="6"/>
  <c r="F10" i="4"/>
  <c r="F14" i="4"/>
  <c r="F18" i="4"/>
  <c r="F22" i="4"/>
  <c r="F26" i="4"/>
  <c r="F30" i="4"/>
  <c r="F34" i="4"/>
  <c r="W21" i="6"/>
  <c r="T21" i="6"/>
  <c r="Q21" i="6"/>
  <c r="N21" i="6"/>
  <c r="K21" i="6"/>
  <c r="H21" i="6"/>
  <c r="E21" i="6"/>
  <c r="B21" i="6"/>
  <c r="X14" i="6"/>
  <c r="X15" i="6"/>
  <c r="U14" i="6"/>
  <c r="U16" i="6"/>
  <c r="O15" i="6"/>
  <c r="O16" i="6"/>
  <c r="L15" i="6"/>
  <c r="I14" i="6"/>
  <c r="I15" i="6"/>
  <c r="F15" i="6"/>
  <c r="F16" i="6"/>
  <c r="C15" i="6"/>
  <c r="C16" i="6"/>
  <c r="W1" i="6"/>
  <c r="W2" i="6"/>
  <c r="T1" i="6"/>
  <c r="T2" i="6"/>
  <c r="Q1" i="6"/>
  <c r="Q2" i="6"/>
  <c r="N1" i="6"/>
  <c r="N2" i="6"/>
  <c r="K1" i="6"/>
  <c r="K2" i="6"/>
  <c r="H1" i="6"/>
  <c r="H2" i="6" s="1"/>
  <c r="E1" i="6"/>
  <c r="E2" i="6"/>
  <c r="B1" i="6"/>
  <c r="B2" i="6"/>
  <c r="F5" i="4" l="1"/>
  <c r="H4" i="4"/>
  <c r="H8" i="4"/>
  <c r="H12" i="4"/>
  <c r="H16" i="4"/>
  <c r="H20" i="4"/>
  <c r="H24" i="4"/>
  <c r="H28" i="4"/>
  <c r="H32" i="4"/>
  <c r="H5" i="4"/>
  <c r="H9" i="4"/>
  <c r="H13" i="4"/>
  <c r="H17" i="4"/>
  <c r="H21" i="4"/>
  <c r="H29" i="4"/>
  <c r="H14" i="4"/>
  <c r="H22" i="4"/>
  <c r="H34" i="4"/>
  <c r="H6" i="4"/>
  <c r="H10" i="4"/>
  <c r="H18" i="4"/>
  <c r="H7" i="4"/>
  <c r="H11" i="4"/>
  <c r="H15" i="4"/>
  <c r="H23" i="4"/>
  <c r="H27" i="4"/>
  <c r="H31" i="4"/>
  <c r="H3" i="4"/>
  <c r="H25" i="4"/>
  <c r="H33" i="4"/>
  <c r="H26" i="4"/>
  <c r="H30" i="4"/>
  <c r="K5" i="9"/>
  <c r="F3" i="4"/>
  <c r="F31" i="4"/>
  <c r="F27" i="4"/>
  <c r="F23" i="4"/>
  <c r="F19" i="4"/>
  <c r="F15" i="4"/>
  <c r="F11" i="4"/>
  <c r="F7" i="4"/>
  <c r="F4" i="4"/>
  <c r="Z1" i="6"/>
  <c r="F33" i="4"/>
  <c r="F29" i="4"/>
  <c r="F25" i="4"/>
  <c r="F21" i="4"/>
  <c r="F17" i="4"/>
  <c r="F13" i="4"/>
  <c r="F9" i="4"/>
  <c r="F6" i="4"/>
  <c r="F32" i="4"/>
  <c r="F28" i="4"/>
  <c r="F24" i="4"/>
  <c r="F20" i="4"/>
  <c r="F16" i="4"/>
  <c r="F12" i="4"/>
  <c r="F8" i="4"/>
  <c r="Z1" i="9" l="1"/>
  <c r="K10" i="9"/>
</calcChain>
</file>

<file path=xl/sharedStrings.xml><?xml version="1.0" encoding="utf-8"?>
<sst xmlns="http://schemas.openxmlformats.org/spreadsheetml/2006/main" count="209" uniqueCount="48">
  <si>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</si>
  <si>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</si>
  <si>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</si>
  <si>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</si>
  <si>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</si>
  <si>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</si>
  <si>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</si>
  <si>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</si>
  <si>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Egypt</t>
  </si>
  <si>
    <t>Iran</t>
  </si>
  <si>
    <t>Australia</t>
  </si>
  <si>
    <t>Argentina</t>
  </si>
  <si>
    <t>Brazil</t>
  </si>
  <si>
    <t>Germany</t>
  </si>
  <si>
    <t>Belgium</t>
  </si>
  <si>
    <t>Colombia</t>
  </si>
  <si>
    <t>Russia</t>
  </si>
  <si>
    <t>Morocco</t>
  </si>
  <si>
    <t>Denmark</t>
  </si>
  <si>
    <t>Croatia</t>
  </si>
  <si>
    <t>Costa Rica</t>
  </si>
  <si>
    <t>Mexico</t>
  </si>
  <si>
    <t>England</t>
  </si>
  <si>
    <t>Japan</t>
  </si>
  <si>
    <t>Saudi Arabia</t>
  </si>
  <si>
    <t>Portugal</t>
  </si>
  <si>
    <t>France</t>
  </si>
  <si>
    <t>Iceland</t>
  </si>
  <si>
    <t>Serbia</t>
  </si>
  <si>
    <t>South Korea</t>
  </si>
  <si>
    <t>Panama</t>
  </si>
  <si>
    <t>Poland</t>
  </si>
  <si>
    <t>Uruguay</t>
  </si>
  <si>
    <t>Spain</t>
  </si>
  <si>
    <t>Peru</t>
  </si>
  <si>
    <t>Nigeria</t>
  </si>
  <si>
    <t>Switzerland</t>
  </si>
  <si>
    <t>Sweden</t>
  </si>
  <si>
    <t>Tunisia</t>
  </si>
  <si>
    <t>Senegal</t>
  </si>
  <si>
    <t>FIFA Rank</t>
  </si>
  <si>
    <t>Korea Republic</t>
  </si>
  <si>
    <t>Team</t>
  </si>
  <si>
    <r>
      <t>Maximum Amount Allowed</t>
    </r>
    <r>
      <rPr>
        <i/>
        <sz val="10"/>
        <color theme="1"/>
        <rFont val="Calibri"/>
        <family val="2"/>
        <scheme val="minor"/>
      </rPr>
      <t xml:space="preserve"> (based on FIFA Rank)</t>
    </r>
    <r>
      <rPr>
        <i/>
        <sz val="11"/>
        <color theme="1"/>
        <rFont val="Calibri"/>
        <family val="2"/>
        <scheme val="minor"/>
      </rPr>
      <t xml:space="preserve"> &gt;&gt;</t>
    </r>
  </si>
  <si>
    <t>Your Selections*</t>
  </si>
  <si>
    <t>*based on your selections in sheet  'team selections'</t>
  </si>
  <si>
    <t>Your Total &gt;&gt;</t>
  </si>
  <si>
    <t>My Selections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</si>
</sst>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3" borderId="4" applyNumberFormat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3" xfId="0" applyFill="1" applyBorder="1"/>
    <xf numFmtId="0" fontId="1" fillId="0" borderId="2" xfId="0" applyFont="1" applyBorder="1" applyAlignment="1">
      <alignment horizontal="center"/>
    </xf>
    <xf numFmtId="1" fontId="2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horizontal="center"/>
    </xf>
    <xf numFmtId="0" fontId="9" fillId="0" borderId="0" xfId="0" applyFont="1"/>
    <xf numFmtId="0" fontId="0" fillId="0" borderId="1" xfId="0" applyBorder="1"/>
    <xf numFmtId="0" fontId="0" fillId="0" borderId="3" xfId="0" applyFill="1" applyBorder="1"/>
    <xf numFmtId="0" fontId="2" fillId="0" borderId="0" xfId="0" applyFont="1"/>
    <xf numFmtId="0" fontId="10" fillId="3" borderId="4" xfId="1" applyFont="1"/>
    <xf numFmtId="0" fontId="10" fillId="0" borderId="4" xfId="1" applyFont="1" applyFill="1"/>
    <xf numFmtId="0" fontId="0" fillId="0" borderId="1" xfId="0" applyFill="1" applyBorder="1"/>
    <xf numFmtId="0" fontId="9" fillId="4" borderId="1" xfId="0" applyFont="1" applyFill="1" applyBorder="1"/>
    <xf numFmtId="0" fontId="9" fillId="4" borderId="3" xfId="0" applyFont="1" applyFill="1" applyBorder="1"/>
    <xf numFmtId="0" fontId="4" fillId="0" borderId="0" xfId="0" quotePrefix="1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50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strike/>
      </font>
    </dxf>
    <dxf>
      <fill>
        <patternFill>
          <bgColor rgb="FF7030A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00B050"/>
      </font>
    </dxf>
    <dxf>
      <font>
        <strike/>
      </font>
      <fill>
        <patternFill>
          <bgColor theme="9" tint="0.79998168889431442"/>
        </patternFill>
      </fill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strike/>
      </font>
    </dxf>
    <dxf>
      <fill>
        <patternFill>
          <bgColor rgb="FF7030A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strike/>
      </font>
      <fill>
        <patternFill>
          <bgColor theme="9" tint="0.79998168889431442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00B050"/>
      </font>
    </dxf>
    <dxf>
      <font>
        <strike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15</xdr:row>
      <xdr:rowOff>1</xdr:rowOff>
    </xdr:from>
    <xdr:to>
      <xdr:col>4</xdr:col>
      <xdr:colOff>449473</xdr:colOff>
      <xdr:row>18</xdr:row>
      <xdr:rowOff>143909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8C321C-0400-4E6B-81AB-0BE89C321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2857501"/>
          <a:ext cx="582823" cy="71540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</xdr:col>
      <xdr:colOff>609597</xdr:colOff>
      <xdr:row>10</xdr:row>
      <xdr:rowOff>142875</xdr:rowOff>
    </xdr:from>
    <xdr:to>
      <xdr:col>11</xdr:col>
      <xdr:colOff>219074</xdr:colOff>
      <xdr:row>19</xdr:row>
      <xdr:rowOff>152400</xdr:rowOff>
    </xdr:to>
    <xdr:sp macro="" textlink="">
      <xdr:nvSpPr>
        <xdr:cNvPr id="3" name="Oval Callout 4">
          <a:extLst>
            <a:ext uri="{FF2B5EF4-FFF2-40B4-BE49-F238E27FC236}">
              <a16:creationId xmlns:a16="http://schemas.microsoft.com/office/drawing/2014/main" id="{1B12DCC4-EE86-431F-9161-42577D964539}"/>
            </a:ext>
          </a:extLst>
        </xdr:cNvPr>
        <xdr:cNvSpPr/>
      </xdr:nvSpPr>
      <xdr:spPr>
        <a:xfrm>
          <a:off x="3047997" y="2047875"/>
          <a:ext cx="3876677" cy="1724025"/>
        </a:xfrm>
        <a:prstGeom prst="wedgeRectCallout">
          <a:avLst>
            <a:gd name="adj1" fmla="val -55723"/>
            <a:gd name="adj2" fmla="val 21612"/>
          </a:avLst>
        </a:prstGeom>
        <a:solidFill>
          <a:srgbClr val="7030A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CA" sz="1400" b="1"/>
            <a:t>Data validation trick in sheet "lock unlock &amp; drag"</a:t>
          </a:r>
        </a:p>
        <a:p>
          <a:pPr algn="l"/>
          <a:endParaRPr lang="en-CA" sz="1400" b="1"/>
        </a:p>
        <a:p>
          <a:pPr algn="l"/>
          <a:r>
            <a:rPr lang="en-CA" sz="1400" b="1"/>
            <a:t>Select</a:t>
          </a:r>
          <a:r>
            <a:rPr lang="en-CA" sz="1400" b="1" baseline="0"/>
            <a:t> your teams in sheet "team selections"</a:t>
          </a:r>
        </a:p>
        <a:p>
          <a:pPr algn="l"/>
          <a:endParaRPr lang="en-CA" sz="1400" b="1" baseline="0"/>
        </a:p>
        <a:p>
          <a:pPr algn="l"/>
          <a:r>
            <a:rPr lang="en-CA" sz="1400" b="1" baseline="0"/>
            <a:t>See my picks in sheet "my selections"</a:t>
          </a:r>
        </a:p>
        <a:p>
          <a:pPr algn="l"/>
          <a:endParaRPr lang="en-CA" sz="1400" b="1" baseline="0"/>
        </a:p>
        <a:p>
          <a:pPr algn="l"/>
          <a:r>
            <a:rPr lang="en-CA" sz="1400" b="1" baseline="0"/>
            <a:t>Enjoy the World Cup !</a:t>
          </a:r>
          <a:endParaRPr lang="en-CA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17</xdr:row>
      <xdr:rowOff>140012</xdr:rowOff>
    </xdr:from>
    <xdr:to>
      <xdr:col>7</xdr:col>
      <xdr:colOff>466725</xdr:colOff>
      <xdr:row>31</xdr:row>
      <xdr:rowOff>113912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0CC1A-3ABE-4026-9970-EFFDE8432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3378512"/>
          <a:ext cx="3305175" cy="2640900"/>
        </a:xfrm>
        <a:prstGeom prst="rect">
          <a:avLst/>
        </a:prstGeom>
      </xdr:spPr>
    </xdr:pic>
    <xdr:clientData/>
  </xdr:twoCellAnchor>
  <xdr:twoCellAnchor>
    <xdr:from>
      <xdr:col>0</xdr:col>
      <xdr:colOff>447676</xdr:colOff>
      <xdr:row>11</xdr:row>
      <xdr:rowOff>57148</xdr:rowOff>
    </xdr:from>
    <xdr:to>
      <xdr:col>2</xdr:col>
      <xdr:colOff>685800</xdr:colOff>
      <xdr:row>21</xdr:row>
      <xdr:rowOff>19049</xdr:rowOff>
    </xdr:to>
    <xdr:sp macro="" textlink="">
      <xdr:nvSpPr>
        <xdr:cNvPr id="4" name="Callout: Up Arrow 3">
          <a:extLst>
            <a:ext uri="{FF2B5EF4-FFF2-40B4-BE49-F238E27FC236}">
              <a16:creationId xmlns:a16="http://schemas.microsoft.com/office/drawing/2014/main" id="{2EF47D57-CFDC-4EC0-91B2-04F76B67C538}"/>
            </a:ext>
          </a:extLst>
        </xdr:cNvPr>
        <xdr:cNvSpPr/>
      </xdr:nvSpPr>
      <xdr:spPr>
        <a:xfrm>
          <a:off x="447676" y="2152648"/>
          <a:ext cx="2047874" cy="1866901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In these</a:t>
          </a:r>
          <a:r>
            <a:rPr lang="en-CA" sz="1100" b="1" baseline="0"/>
            <a:t> green cells we select 2 teams from each group above.</a:t>
          </a:r>
        </a:p>
        <a:p>
          <a:pPr algn="ctr"/>
          <a:endParaRPr lang="en-CA" sz="1100" b="1" baseline="0"/>
        </a:p>
        <a:p>
          <a:pPr algn="ctr"/>
          <a:r>
            <a:rPr lang="en-CA" sz="1100" b="1" baseline="0"/>
            <a:t>We don't want to manually create data validation references to all 8 groups.</a:t>
          </a:r>
          <a:endParaRPr lang="en-CA" sz="1100" b="1"/>
        </a:p>
      </xdr:txBody>
    </xdr:sp>
    <xdr:clientData/>
  </xdr:twoCellAnchor>
  <xdr:twoCellAnchor>
    <xdr:from>
      <xdr:col>6</xdr:col>
      <xdr:colOff>781050</xdr:colOff>
      <xdr:row>21</xdr:row>
      <xdr:rowOff>123825</xdr:rowOff>
    </xdr:from>
    <xdr:to>
      <xdr:col>9</xdr:col>
      <xdr:colOff>466725</xdr:colOff>
      <xdr:row>30</xdr:row>
      <xdr:rowOff>95251</xdr:rowOff>
    </xdr:to>
    <xdr:sp macro="" textlink="">
      <xdr:nvSpPr>
        <xdr:cNvPr id="5" name="Callout: Left Arrow 4">
          <a:extLst>
            <a:ext uri="{FF2B5EF4-FFF2-40B4-BE49-F238E27FC236}">
              <a16:creationId xmlns:a16="http://schemas.microsoft.com/office/drawing/2014/main" id="{E9C098DB-AC95-4C91-B25A-1E8D09A3E076}"/>
            </a:ext>
          </a:extLst>
        </xdr:cNvPr>
        <xdr:cNvSpPr/>
      </xdr:nvSpPr>
      <xdr:spPr>
        <a:xfrm>
          <a:off x="6057900" y="4124325"/>
          <a:ext cx="2286000" cy="1685926"/>
        </a:xfrm>
        <a:prstGeom prst="leftArrowCallout">
          <a:avLst>
            <a:gd name="adj1" fmla="val 25000"/>
            <a:gd name="adj2" fmla="val 25000"/>
            <a:gd name="adj3" fmla="val 25000"/>
            <a:gd name="adj4" fmla="val 733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In cell B10 we setup</a:t>
          </a:r>
          <a:r>
            <a:rPr lang="en-CA" sz="1100" b="1" baseline="0"/>
            <a:t> the data validation like this.</a:t>
          </a:r>
        </a:p>
        <a:p>
          <a:pPr algn="ctr"/>
          <a:endParaRPr lang="en-CA" sz="1100" b="1" baseline="0"/>
        </a:p>
        <a:p>
          <a:pPr algn="ctr"/>
          <a:r>
            <a:rPr lang="en-CA" sz="1100" b="1" baseline="0"/>
            <a:t>As the column reference isn't locked, we can copy cell B10 and paste to all other cells !</a:t>
          </a:r>
          <a:endParaRPr lang="en-CA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25</xdr:row>
      <xdr:rowOff>123825</xdr:rowOff>
    </xdr:from>
    <xdr:to>
      <xdr:col>2</xdr:col>
      <xdr:colOff>571501</xdr:colOff>
      <xdr:row>29</xdr:row>
      <xdr:rowOff>19050</xdr:rowOff>
    </xdr:to>
    <xdr:sp macro="" textlink="$B$2">
      <xdr:nvSpPr>
        <xdr:cNvPr id="3" name="TextBox 2">
          <a:extLst>
            <a:ext uri="{FF2B5EF4-FFF2-40B4-BE49-F238E27FC236}">
              <a16:creationId xmlns:a16="http://schemas.microsoft.com/office/drawing/2014/main" id="{2DF8D677-B53A-4B86-A42D-02457EA2E88D}"/>
            </a:ext>
          </a:extLst>
        </xdr:cNvPr>
        <xdr:cNvSpPr txBox="1"/>
      </xdr:nvSpPr>
      <xdr:spPr>
        <a:xfrm>
          <a:off x="657226" y="355282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87EC642-50D7-4770-88C7-43D415321A40}" type="TxLink">
            <a:rPr lang="en-US" sz="1100" b="1" i="0" u="none" strike="noStrike">
              <a:solidFill>
                <a:srgbClr val="7030A0"/>
              </a:solidFill>
              <a:latin typeface="Calibri"/>
            </a:rPr>
            <a:pPr algn="ctr"/>
            <a:t>Select 2 more teams from GROUP A</a:t>
          </a:fld>
          <a:endParaRPr lang="en-CA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4</xdr:col>
      <xdr:colOff>53069</xdr:colOff>
      <xdr:row>25</xdr:row>
      <xdr:rowOff>123825</xdr:rowOff>
    </xdr:from>
    <xdr:to>
      <xdr:col>5</xdr:col>
      <xdr:colOff>557894</xdr:colOff>
      <xdr:row>29</xdr:row>
      <xdr:rowOff>19050</xdr:rowOff>
    </xdr:to>
    <xdr:sp macro="" textlink="$E$2">
      <xdr:nvSpPr>
        <xdr:cNvPr id="4" name="TextBox 3">
          <a:extLst>
            <a:ext uri="{FF2B5EF4-FFF2-40B4-BE49-F238E27FC236}">
              <a16:creationId xmlns:a16="http://schemas.microsoft.com/office/drawing/2014/main" id="{11A852E4-51B1-46DB-8EC3-BAFD62CDA5D1}"/>
            </a:ext>
          </a:extLst>
        </xdr:cNvPr>
        <xdr:cNvSpPr txBox="1"/>
      </xdr:nvSpPr>
      <xdr:spPr>
        <a:xfrm>
          <a:off x="2377169" y="355282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E398A0E-D11B-4367-A36B-BB7AFFDF09E6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Select 2 more teams from GROUP B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68037</xdr:colOff>
      <xdr:row>25</xdr:row>
      <xdr:rowOff>123825</xdr:rowOff>
    </xdr:from>
    <xdr:to>
      <xdr:col>8</xdr:col>
      <xdr:colOff>572862</xdr:colOff>
      <xdr:row>29</xdr:row>
      <xdr:rowOff>19050</xdr:rowOff>
    </xdr:to>
    <xdr:sp macro="" textlink="$H$2">
      <xdr:nvSpPr>
        <xdr:cNvPr id="5" name="TextBox 4">
          <a:extLst>
            <a:ext uri="{FF2B5EF4-FFF2-40B4-BE49-F238E27FC236}">
              <a16:creationId xmlns:a16="http://schemas.microsoft.com/office/drawing/2014/main" id="{C75CDD96-B0F8-459E-8167-1E9EC3322472}"/>
            </a:ext>
          </a:extLst>
        </xdr:cNvPr>
        <xdr:cNvSpPr txBox="1"/>
      </xdr:nvSpPr>
      <xdr:spPr>
        <a:xfrm>
          <a:off x="4125687" y="355282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DAD9008-AB78-47BE-ACB2-93E44020680B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Select 2 more teams from GROUP C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44905</xdr:colOff>
      <xdr:row>25</xdr:row>
      <xdr:rowOff>123825</xdr:rowOff>
    </xdr:from>
    <xdr:to>
      <xdr:col>11</xdr:col>
      <xdr:colOff>549730</xdr:colOff>
      <xdr:row>29</xdr:row>
      <xdr:rowOff>19050</xdr:rowOff>
    </xdr:to>
    <xdr:sp macro="" textlink="$K$2">
      <xdr:nvSpPr>
        <xdr:cNvPr id="6" name="TextBox 5">
          <a:extLst>
            <a:ext uri="{FF2B5EF4-FFF2-40B4-BE49-F238E27FC236}">
              <a16:creationId xmlns:a16="http://schemas.microsoft.com/office/drawing/2014/main" id="{4A83B38E-3B76-4937-ACAA-E403334DA9B5}"/>
            </a:ext>
          </a:extLst>
        </xdr:cNvPr>
        <xdr:cNvSpPr txBox="1"/>
      </xdr:nvSpPr>
      <xdr:spPr>
        <a:xfrm>
          <a:off x="5836105" y="355282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ECD2335-0E85-4062-ABED-59194DB7D9D9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Select 2 more teams from GROUP D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202748</xdr:colOff>
      <xdr:row>25</xdr:row>
      <xdr:rowOff>114300</xdr:rowOff>
    </xdr:from>
    <xdr:to>
      <xdr:col>15</xdr:col>
      <xdr:colOff>21773</xdr:colOff>
      <xdr:row>29</xdr:row>
      <xdr:rowOff>9525</xdr:rowOff>
    </xdr:to>
    <xdr:sp macro="" textlink="$N$2">
      <xdr:nvSpPr>
        <xdr:cNvPr id="7" name="TextBox 6">
          <a:extLst>
            <a:ext uri="{FF2B5EF4-FFF2-40B4-BE49-F238E27FC236}">
              <a16:creationId xmlns:a16="http://schemas.microsoft.com/office/drawing/2014/main" id="{61ABAD18-EB9D-48DE-BF77-DBF954441878}"/>
            </a:ext>
          </a:extLst>
        </xdr:cNvPr>
        <xdr:cNvSpPr txBox="1"/>
      </xdr:nvSpPr>
      <xdr:spPr>
        <a:xfrm>
          <a:off x="7641773" y="4743450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B8D0569-3A06-4903-B6B5-E5A7782121A0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Select 2 more teams from GROUP E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55791</xdr:colOff>
      <xdr:row>25</xdr:row>
      <xdr:rowOff>123825</xdr:rowOff>
    </xdr:from>
    <xdr:to>
      <xdr:col>17</xdr:col>
      <xdr:colOff>560616</xdr:colOff>
      <xdr:row>29</xdr:row>
      <xdr:rowOff>19050</xdr:rowOff>
    </xdr:to>
    <xdr:sp macro="" textlink="$Q$2">
      <xdr:nvSpPr>
        <xdr:cNvPr id="8" name="TextBox 7">
          <a:extLst>
            <a:ext uri="{FF2B5EF4-FFF2-40B4-BE49-F238E27FC236}">
              <a16:creationId xmlns:a16="http://schemas.microsoft.com/office/drawing/2014/main" id="{F8FD5E13-28EA-4976-A9B6-7FD3FA616D8B}"/>
            </a:ext>
          </a:extLst>
        </xdr:cNvPr>
        <xdr:cNvSpPr txBox="1"/>
      </xdr:nvSpPr>
      <xdr:spPr>
        <a:xfrm>
          <a:off x="9314091" y="355282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5F4188E-33F5-4182-B698-CBF0E97F9221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Select 2 more teams from GROUP F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80284</xdr:colOff>
      <xdr:row>25</xdr:row>
      <xdr:rowOff>123825</xdr:rowOff>
    </xdr:from>
    <xdr:to>
      <xdr:col>20</xdr:col>
      <xdr:colOff>585109</xdr:colOff>
      <xdr:row>29</xdr:row>
      <xdr:rowOff>19050</xdr:rowOff>
    </xdr:to>
    <xdr:sp macro="" textlink="$T$2">
      <xdr:nvSpPr>
        <xdr:cNvPr id="9" name="TextBox 8">
          <a:extLst>
            <a:ext uri="{FF2B5EF4-FFF2-40B4-BE49-F238E27FC236}">
              <a16:creationId xmlns:a16="http://schemas.microsoft.com/office/drawing/2014/main" id="{CE1361D7-4A55-4FCE-A4AD-2F6D544A2EB9}"/>
            </a:ext>
          </a:extLst>
        </xdr:cNvPr>
        <xdr:cNvSpPr txBox="1"/>
      </xdr:nvSpPr>
      <xdr:spPr>
        <a:xfrm>
          <a:off x="11072134" y="355282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BED761B-88BC-45BC-AA02-FA538E3F4487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Select 2 more teams from GROUP G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57150</xdr:colOff>
      <xdr:row>25</xdr:row>
      <xdr:rowOff>123825</xdr:rowOff>
    </xdr:from>
    <xdr:to>
      <xdr:col>23</xdr:col>
      <xdr:colOff>561975</xdr:colOff>
      <xdr:row>29</xdr:row>
      <xdr:rowOff>19050</xdr:rowOff>
    </xdr:to>
    <xdr:sp macro="" textlink="$W$2">
      <xdr:nvSpPr>
        <xdr:cNvPr id="10" name="TextBox 9">
          <a:extLst>
            <a:ext uri="{FF2B5EF4-FFF2-40B4-BE49-F238E27FC236}">
              <a16:creationId xmlns:a16="http://schemas.microsoft.com/office/drawing/2014/main" id="{C8A9F50F-4F96-411E-9D11-02576059217F}"/>
            </a:ext>
          </a:extLst>
        </xdr:cNvPr>
        <xdr:cNvSpPr txBox="1"/>
      </xdr:nvSpPr>
      <xdr:spPr>
        <a:xfrm>
          <a:off x="12782550" y="355282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0E10246-D48D-4E1E-9BA0-F11FE6AC0A28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Select 2 more teams from GROUP H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200026</xdr:colOff>
      <xdr:row>5</xdr:row>
      <xdr:rowOff>9525</xdr:rowOff>
    </xdr:from>
    <xdr:to>
      <xdr:col>7</xdr:col>
      <xdr:colOff>523875</xdr:colOff>
      <xdr:row>8</xdr:row>
      <xdr:rowOff>161925</xdr:rowOff>
    </xdr:to>
    <xdr:sp macro="" textlink="">
      <xdr:nvSpPr>
        <xdr:cNvPr id="12" name="Callout: Up Arrow 11">
          <a:extLst>
            <a:ext uri="{FF2B5EF4-FFF2-40B4-BE49-F238E27FC236}">
              <a16:creationId xmlns:a16="http://schemas.microsoft.com/office/drawing/2014/main" id="{CD17A51E-BC81-44C9-9185-EC80B52561AA}"/>
            </a:ext>
          </a:extLst>
        </xdr:cNvPr>
        <xdr:cNvSpPr/>
      </xdr:nvSpPr>
      <xdr:spPr>
        <a:xfrm>
          <a:off x="2438401" y="942975"/>
          <a:ext cx="2057399" cy="723900"/>
        </a:xfrm>
        <a:prstGeom prst="upArrowCallou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050" b="1"/>
            <a:t>Enter</a:t>
          </a:r>
          <a:r>
            <a:rPr lang="en-CA" sz="1050" b="1" baseline="0"/>
            <a:t> a number (total allowed fifa rank points for all selections)</a:t>
          </a:r>
          <a:endParaRPr lang="en-CA" sz="1050" b="1"/>
        </a:p>
      </xdr:txBody>
    </xdr:sp>
    <xdr:clientData/>
  </xdr:twoCellAnchor>
  <xdr:twoCellAnchor>
    <xdr:from>
      <xdr:col>8</xdr:col>
      <xdr:colOff>323850</xdr:colOff>
      <xdr:row>5</xdr:row>
      <xdr:rowOff>19050</xdr:rowOff>
    </xdr:from>
    <xdr:to>
      <xdr:col>11</xdr:col>
      <xdr:colOff>647699</xdr:colOff>
      <xdr:row>8</xdr:row>
      <xdr:rowOff>171450</xdr:rowOff>
    </xdr:to>
    <xdr:sp macro="" textlink="$Z$1">
      <xdr:nvSpPr>
        <xdr:cNvPr id="13" name="Callout: Up Arrow 12">
          <a:extLst>
            <a:ext uri="{FF2B5EF4-FFF2-40B4-BE49-F238E27FC236}">
              <a16:creationId xmlns:a16="http://schemas.microsoft.com/office/drawing/2014/main" id="{B856C92C-B836-4600-9E0C-6B8D6871455D}"/>
            </a:ext>
          </a:extLst>
        </xdr:cNvPr>
        <xdr:cNvSpPr/>
      </xdr:nvSpPr>
      <xdr:spPr>
        <a:xfrm>
          <a:off x="5162550" y="952500"/>
          <a:ext cx="2057399" cy="723900"/>
        </a:xfrm>
        <a:prstGeom prst="upArrowCallou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C88336-F970-49ED-A0FB-0C7D7961948A}" type="TxLink">
            <a:rPr lang="en-US" sz="1100" b="1" i="0" u="none" strike="noStrike">
              <a:solidFill>
                <a:schemeClr val="bg1"/>
              </a:solidFill>
              <a:latin typeface="Calibri"/>
            </a:rPr>
            <a:pPr algn="ctr"/>
            <a:t>The teams you have selected add up to 0 fifa rank points</a:t>
          </a:fld>
          <a:endParaRPr lang="en-CA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24</xdr:col>
      <xdr:colOff>247648</xdr:colOff>
      <xdr:row>21</xdr:row>
      <xdr:rowOff>66675</xdr:rowOff>
    </xdr:from>
    <xdr:to>
      <xdr:col>27</xdr:col>
      <xdr:colOff>266699</xdr:colOff>
      <xdr:row>26</xdr:row>
      <xdr:rowOff>133349</xdr:rowOff>
    </xdr:to>
    <xdr:sp macro="" textlink="">
      <xdr:nvSpPr>
        <xdr:cNvPr id="15" name="Callout: Left Arrow 14">
          <a:extLst>
            <a:ext uri="{FF2B5EF4-FFF2-40B4-BE49-F238E27FC236}">
              <a16:creationId xmlns:a16="http://schemas.microsoft.com/office/drawing/2014/main" id="{CDCDC0AB-3C30-47C4-A856-DE8CBF6E1B28}"/>
            </a:ext>
          </a:extLst>
        </xdr:cNvPr>
        <xdr:cNvSpPr/>
      </xdr:nvSpPr>
      <xdr:spPr>
        <a:xfrm>
          <a:off x="14439898" y="3933825"/>
          <a:ext cx="1847851" cy="1019174"/>
        </a:xfrm>
        <a:prstGeom prst="leftArrowCallout">
          <a:avLst>
            <a:gd name="adj1" fmla="val 26869"/>
            <a:gd name="adj2" fmla="val 25935"/>
            <a:gd name="adj3" fmla="val 37150"/>
            <a:gd name="adj4" fmla="val 64977"/>
          </a:avLst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In</a:t>
          </a:r>
          <a:r>
            <a:rPr lang="en-CA" sz="1100" b="1" baseline="0"/>
            <a:t> purple colored cells select your teams </a:t>
          </a:r>
          <a:r>
            <a:rPr lang="en-CA" sz="1050" b="1" baseline="0"/>
            <a:t>(2 teams per group)</a:t>
          </a:r>
          <a:endParaRPr lang="en-CA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25</xdr:row>
      <xdr:rowOff>123825</xdr:rowOff>
    </xdr:from>
    <xdr:to>
      <xdr:col>2</xdr:col>
      <xdr:colOff>571501</xdr:colOff>
      <xdr:row>29</xdr:row>
      <xdr:rowOff>19050</xdr:rowOff>
    </xdr:to>
    <xdr:sp macro="" textlink="$B$2">
      <xdr:nvSpPr>
        <xdr:cNvPr id="2" name="TextBox 1">
          <a:extLst>
            <a:ext uri="{FF2B5EF4-FFF2-40B4-BE49-F238E27FC236}">
              <a16:creationId xmlns:a16="http://schemas.microsoft.com/office/drawing/2014/main" id="{0E65F219-E3C6-4D0D-B259-09358408572F}"/>
            </a:ext>
          </a:extLst>
        </xdr:cNvPr>
        <xdr:cNvSpPr txBox="1"/>
      </xdr:nvSpPr>
      <xdr:spPr>
        <a:xfrm>
          <a:off x="571501" y="418147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87EC642-50D7-4770-88C7-43D415321A40}" type="TxLink">
            <a:rPr lang="en-US" sz="1100" b="1" i="0" u="none" strike="noStrike">
              <a:solidFill>
                <a:srgbClr val="7030A0"/>
              </a:solidFill>
              <a:latin typeface="Calibri"/>
            </a:rPr>
            <a:pPr algn="ctr"/>
            <a:t> </a:t>
          </a:fld>
          <a:endParaRPr lang="en-CA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4</xdr:col>
      <xdr:colOff>53069</xdr:colOff>
      <xdr:row>25</xdr:row>
      <xdr:rowOff>123825</xdr:rowOff>
    </xdr:from>
    <xdr:to>
      <xdr:col>5</xdr:col>
      <xdr:colOff>557894</xdr:colOff>
      <xdr:row>29</xdr:row>
      <xdr:rowOff>19050</xdr:rowOff>
    </xdr:to>
    <xdr:sp macro="" textlink="$E$2">
      <xdr:nvSpPr>
        <xdr:cNvPr id="3" name="TextBox 2">
          <a:extLst>
            <a:ext uri="{FF2B5EF4-FFF2-40B4-BE49-F238E27FC236}">
              <a16:creationId xmlns:a16="http://schemas.microsoft.com/office/drawing/2014/main" id="{4BD0464C-61CD-4B18-A93D-5E371C60FE13}"/>
            </a:ext>
          </a:extLst>
        </xdr:cNvPr>
        <xdr:cNvSpPr txBox="1"/>
      </xdr:nvSpPr>
      <xdr:spPr>
        <a:xfrm>
          <a:off x="2291444" y="418147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E398A0E-D11B-4367-A36B-BB7AFFDF09E6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 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68037</xdr:colOff>
      <xdr:row>25</xdr:row>
      <xdr:rowOff>123825</xdr:rowOff>
    </xdr:from>
    <xdr:to>
      <xdr:col>8</xdr:col>
      <xdr:colOff>572862</xdr:colOff>
      <xdr:row>29</xdr:row>
      <xdr:rowOff>19050</xdr:rowOff>
    </xdr:to>
    <xdr:sp macro="" textlink="$H$2">
      <xdr:nvSpPr>
        <xdr:cNvPr id="4" name="TextBox 3">
          <a:extLst>
            <a:ext uri="{FF2B5EF4-FFF2-40B4-BE49-F238E27FC236}">
              <a16:creationId xmlns:a16="http://schemas.microsoft.com/office/drawing/2014/main" id="{29D4410E-09B8-4390-853C-973FE7DB9566}"/>
            </a:ext>
          </a:extLst>
        </xdr:cNvPr>
        <xdr:cNvSpPr txBox="1"/>
      </xdr:nvSpPr>
      <xdr:spPr>
        <a:xfrm>
          <a:off x="4039962" y="418147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DAD9008-AB78-47BE-ACB2-93E44020680B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 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44905</xdr:colOff>
      <xdr:row>25</xdr:row>
      <xdr:rowOff>123825</xdr:rowOff>
    </xdr:from>
    <xdr:to>
      <xdr:col>11</xdr:col>
      <xdr:colOff>549730</xdr:colOff>
      <xdr:row>29</xdr:row>
      <xdr:rowOff>19050</xdr:rowOff>
    </xdr:to>
    <xdr:sp macro="" textlink="$K$2">
      <xdr:nvSpPr>
        <xdr:cNvPr id="5" name="TextBox 4">
          <a:extLst>
            <a:ext uri="{FF2B5EF4-FFF2-40B4-BE49-F238E27FC236}">
              <a16:creationId xmlns:a16="http://schemas.microsoft.com/office/drawing/2014/main" id="{E65C23D0-1F6A-41DE-A860-A36EAAEEF1A0}"/>
            </a:ext>
          </a:extLst>
        </xdr:cNvPr>
        <xdr:cNvSpPr txBox="1"/>
      </xdr:nvSpPr>
      <xdr:spPr>
        <a:xfrm>
          <a:off x="5750380" y="418147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ECD2335-0E85-4062-ABED-59194DB7D9D9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 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202748</xdr:colOff>
      <xdr:row>25</xdr:row>
      <xdr:rowOff>114300</xdr:rowOff>
    </xdr:from>
    <xdr:to>
      <xdr:col>15</xdr:col>
      <xdr:colOff>21773</xdr:colOff>
      <xdr:row>29</xdr:row>
      <xdr:rowOff>9525</xdr:rowOff>
    </xdr:to>
    <xdr:sp macro="" textlink="$N$2">
      <xdr:nvSpPr>
        <xdr:cNvPr id="6" name="TextBox 5">
          <a:extLst>
            <a:ext uri="{FF2B5EF4-FFF2-40B4-BE49-F238E27FC236}">
              <a16:creationId xmlns:a16="http://schemas.microsoft.com/office/drawing/2014/main" id="{B70B0C55-E8F3-4D06-A769-42CDAF05DFF4}"/>
            </a:ext>
          </a:extLst>
        </xdr:cNvPr>
        <xdr:cNvSpPr txBox="1"/>
      </xdr:nvSpPr>
      <xdr:spPr>
        <a:xfrm>
          <a:off x="7641773" y="4171950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B8D0569-3A06-4903-B6B5-E5A7782121A0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 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55791</xdr:colOff>
      <xdr:row>25</xdr:row>
      <xdr:rowOff>123825</xdr:rowOff>
    </xdr:from>
    <xdr:to>
      <xdr:col>17</xdr:col>
      <xdr:colOff>560616</xdr:colOff>
      <xdr:row>29</xdr:row>
      <xdr:rowOff>19050</xdr:rowOff>
    </xdr:to>
    <xdr:sp macro="" textlink="$Q$2">
      <xdr:nvSpPr>
        <xdr:cNvPr id="7" name="TextBox 6">
          <a:extLst>
            <a:ext uri="{FF2B5EF4-FFF2-40B4-BE49-F238E27FC236}">
              <a16:creationId xmlns:a16="http://schemas.microsoft.com/office/drawing/2014/main" id="{A11624FB-E83D-49E1-AF60-F8B8FF0D2469}"/>
            </a:ext>
          </a:extLst>
        </xdr:cNvPr>
        <xdr:cNvSpPr txBox="1"/>
      </xdr:nvSpPr>
      <xdr:spPr>
        <a:xfrm>
          <a:off x="9228366" y="418147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5F4188E-33F5-4182-B698-CBF0E97F9221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 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80284</xdr:colOff>
      <xdr:row>25</xdr:row>
      <xdr:rowOff>123825</xdr:rowOff>
    </xdr:from>
    <xdr:to>
      <xdr:col>20</xdr:col>
      <xdr:colOff>585109</xdr:colOff>
      <xdr:row>29</xdr:row>
      <xdr:rowOff>19050</xdr:rowOff>
    </xdr:to>
    <xdr:sp macro="" textlink="$T$2">
      <xdr:nvSpPr>
        <xdr:cNvPr id="8" name="TextBox 7">
          <a:extLst>
            <a:ext uri="{FF2B5EF4-FFF2-40B4-BE49-F238E27FC236}">
              <a16:creationId xmlns:a16="http://schemas.microsoft.com/office/drawing/2014/main" id="{F9A70FA5-6E2F-409F-97C9-2E96D0A13696}"/>
            </a:ext>
          </a:extLst>
        </xdr:cNvPr>
        <xdr:cNvSpPr txBox="1"/>
      </xdr:nvSpPr>
      <xdr:spPr>
        <a:xfrm>
          <a:off x="10986409" y="418147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BED761B-88BC-45BC-AA02-FA538E3F4487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 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57150</xdr:colOff>
      <xdr:row>25</xdr:row>
      <xdr:rowOff>123825</xdr:rowOff>
    </xdr:from>
    <xdr:to>
      <xdr:col>23</xdr:col>
      <xdr:colOff>561975</xdr:colOff>
      <xdr:row>29</xdr:row>
      <xdr:rowOff>19050</xdr:rowOff>
    </xdr:to>
    <xdr:sp macro="" textlink="$W$2">
      <xdr:nvSpPr>
        <xdr:cNvPr id="9" name="TextBox 8">
          <a:extLst>
            <a:ext uri="{FF2B5EF4-FFF2-40B4-BE49-F238E27FC236}">
              <a16:creationId xmlns:a16="http://schemas.microsoft.com/office/drawing/2014/main" id="{0C8C2CAB-A7DA-40AC-B68A-77330BA9FCE5}"/>
            </a:ext>
          </a:extLst>
        </xdr:cNvPr>
        <xdr:cNvSpPr txBox="1"/>
      </xdr:nvSpPr>
      <xdr:spPr>
        <a:xfrm>
          <a:off x="12696825" y="4181475"/>
          <a:ext cx="1371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0E10246-D48D-4E1E-9BA0-F11FE6AC0A28}" type="TxLink">
            <a:rPr lang="en-US" sz="1100" b="1" i="0" u="none" strike="noStrike">
              <a:solidFill>
                <a:srgbClr val="7030A0"/>
              </a:solidFill>
              <a:latin typeface="Calibri"/>
              <a:ea typeface="+mn-ea"/>
              <a:cs typeface="+mn-cs"/>
            </a:rPr>
            <a:pPr marL="0" indent="0" algn="ctr"/>
            <a:t> </a:t>
          </a:fld>
          <a:endParaRPr lang="en-CA" sz="1100" b="1" i="0" u="none" strike="noStrike">
            <a:solidFill>
              <a:srgbClr val="7030A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200026</xdr:colOff>
      <xdr:row>5</xdr:row>
      <xdr:rowOff>9525</xdr:rowOff>
    </xdr:from>
    <xdr:to>
      <xdr:col>7</xdr:col>
      <xdr:colOff>523875</xdr:colOff>
      <xdr:row>8</xdr:row>
      <xdr:rowOff>161925</xdr:rowOff>
    </xdr:to>
    <xdr:sp macro="" textlink="">
      <xdr:nvSpPr>
        <xdr:cNvPr id="10" name="Callout: Up Arrow 9">
          <a:extLst>
            <a:ext uri="{FF2B5EF4-FFF2-40B4-BE49-F238E27FC236}">
              <a16:creationId xmlns:a16="http://schemas.microsoft.com/office/drawing/2014/main" id="{AA3CBAF6-7F6E-4316-82ED-CE640CD460CC}"/>
            </a:ext>
          </a:extLst>
        </xdr:cNvPr>
        <xdr:cNvSpPr/>
      </xdr:nvSpPr>
      <xdr:spPr>
        <a:xfrm>
          <a:off x="2438401" y="371475"/>
          <a:ext cx="2057399" cy="723900"/>
        </a:xfrm>
        <a:prstGeom prst="upArrowCallou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050" b="1"/>
            <a:t>Enter</a:t>
          </a:r>
          <a:r>
            <a:rPr lang="en-CA" sz="1050" b="1" baseline="0"/>
            <a:t> a number (total allowed fifa rank points for all selections)</a:t>
          </a:r>
          <a:endParaRPr lang="en-CA" sz="1050" b="1"/>
        </a:p>
      </xdr:txBody>
    </xdr:sp>
    <xdr:clientData/>
  </xdr:twoCellAnchor>
  <xdr:twoCellAnchor>
    <xdr:from>
      <xdr:col>8</xdr:col>
      <xdr:colOff>323850</xdr:colOff>
      <xdr:row>5</xdr:row>
      <xdr:rowOff>19050</xdr:rowOff>
    </xdr:from>
    <xdr:to>
      <xdr:col>11</xdr:col>
      <xdr:colOff>647699</xdr:colOff>
      <xdr:row>8</xdr:row>
      <xdr:rowOff>171450</xdr:rowOff>
    </xdr:to>
    <xdr:sp macro="" textlink="$Z$1">
      <xdr:nvSpPr>
        <xdr:cNvPr id="11" name="Callout: Up Arrow 10">
          <a:extLst>
            <a:ext uri="{FF2B5EF4-FFF2-40B4-BE49-F238E27FC236}">
              <a16:creationId xmlns:a16="http://schemas.microsoft.com/office/drawing/2014/main" id="{B17546D2-9960-49F6-92E6-CBD08ADE4517}"/>
            </a:ext>
          </a:extLst>
        </xdr:cNvPr>
        <xdr:cNvSpPr/>
      </xdr:nvSpPr>
      <xdr:spPr>
        <a:xfrm>
          <a:off x="5162550" y="381000"/>
          <a:ext cx="2057399" cy="723900"/>
        </a:xfrm>
        <a:prstGeom prst="upArrowCallou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C88336-F970-49ED-A0FB-0C7D7961948A}" type="TxLink">
            <a:rPr lang="en-US" sz="1100" b="1" i="0" u="none" strike="noStrike">
              <a:solidFill>
                <a:schemeClr val="bg1"/>
              </a:solidFill>
              <a:latin typeface="Calibri"/>
            </a:rPr>
            <a:pPr algn="ctr"/>
            <a:t>The teams you have selected add up to 14941 fifa rank points</a:t>
          </a:fld>
          <a:endParaRPr lang="en-CA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24</xdr:col>
      <xdr:colOff>247648</xdr:colOff>
      <xdr:row>21</xdr:row>
      <xdr:rowOff>66675</xdr:rowOff>
    </xdr:from>
    <xdr:to>
      <xdr:col>27</xdr:col>
      <xdr:colOff>266699</xdr:colOff>
      <xdr:row>26</xdr:row>
      <xdr:rowOff>133349</xdr:rowOff>
    </xdr:to>
    <xdr:sp macro="" textlink="">
      <xdr:nvSpPr>
        <xdr:cNvPr id="12" name="Callout: Left Arrow 11">
          <a:extLst>
            <a:ext uri="{FF2B5EF4-FFF2-40B4-BE49-F238E27FC236}">
              <a16:creationId xmlns:a16="http://schemas.microsoft.com/office/drawing/2014/main" id="{03CD5471-1E33-4325-9066-E4C9262C6E5E}"/>
            </a:ext>
          </a:extLst>
        </xdr:cNvPr>
        <xdr:cNvSpPr/>
      </xdr:nvSpPr>
      <xdr:spPr>
        <a:xfrm>
          <a:off x="14439898" y="3362325"/>
          <a:ext cx="1847851" cy="1019174"/>
        </a:xfrm>
        <a:prstGeom prst="leftArrowCallout">
          <a:avLst>
            <a:gd name="adj1" fmla="val 26869"/>
            <a:gd name="adj2" fmla="val 25935"/>
            <a:gd name="adj3" fmla="val 37150"/>
            <a:gd name="adj4" fmla="val 64977"/>
          </a:avLst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In</a:t>
          </a:r>
          <a:r>
            <a:rPr lang="en-CA" sz="1100" b="1" baseline="0"/>
            <a:t> purple colored cells select your teams </a:t>
          </a:r>
          <a:r>
            <a:rPr lang="en-CA" sz="1050" b="1" baseline="0"/>
            <a:t>(2 teams per group)</a:t>
          </a:r>
          <a:endParaRPr lang="en-CA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I18" sqref="I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I11"/>
  <sheetViews>
    <sheetView showGridLines="0" workbookViewId="0">
      <selection activeCell="C35" sqref="C35"/>
    </sheetView>
  </sheetViews>
  <sheetFormatPr defaultRowHeight="15" x14ac:dyDescent="0.25"/>
  <cols>
    <col min="1" max="1" width="14.140625" customWidth="1"/>
    <col min="2" max="9" width="13" customWidth="1"/>
  </cols>
  <sheetData>
    <row r="3" spans="2:9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x14ac:dyDescent="0.25"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</row>
    <row r="5" spans="2:9" x14ac:dyDescent="0.25"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</row>
    <row r="6" spans="2:9" x14ac:dyDescent="0.25"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t="s">
        <v>41</v>
      </c>
      <c r="H6" s="3" t="s">
        <v>30</v>
      </c>
      <c r="I6" s="3" t="s">
        <v>31</v>
      </c>
    </row>
    <row r="7" spans="2:9" x14ac:dyDescent="0.25"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</row>
    <row r="10" spans="2:9" x14ac:dyDescent="0.25">
      <c r="B10" s="5" t="s">
        <v>8</v>
      </c>
      <c r="C10" s="5" t="s">
        <v>25</v>
      </c>
      <c r="D10" s="5" t="s">
        <v>18</v>
      </c>
      <c r="E10" s="5" t="s">
        <v>27</v>
      </c>
      <c r="F10" s="5" t="s">
        <v>28</v>
      </c>
      <c r="G10" s="5" t="s">
        <v>21</v>
      </c>
      <c r="H10" s="5" t="s">
        <v>30</v>
      </c>
      <c r="I10" s="5" t="s">
        <v>39</v>
      </c>
    </row>
    <row r="11" spans="2:9" x14ac:dyDescent="0.25">
      <c r="B11" s="6" t="s">
        <v>16</v>
      </c>
      <c r="C11" s="6" t="s">
        <v>33</v>
      </c>
      <c r="D11" s="6" t="s">
        <v>10</v>
      </c>
      <c r="E11" s="6" t="s">
        <v>19</v>
      </c>
      <c r="F11" s="6" t="s">
        <v>12</v>
      </c>
      <c r="G11" s="6" t="s">
        <v>29</v>
      </c>
      <c r="H11" s="6" t="s">
        <v>14</v>
      </c>
      <c r="I11" s="6" t="s">
        <v>23</v>
      </c>
    </row>
  </sheetData>
  <dataValidations count="1">
    <dataValidation type="list" allowBlank="1" showInputMessage="1" showErrorMessage="1" sqref="B10:I11">
      <formula1>B$4:B$7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28"/>
  <sheetViews>
    <sheetView showGridLines="0" showRowColHeaders="0" topLeftCell="A4" workbookViewId="0">
      <selection activeCell="B24" sqref="B24"/>
    </sheetView>
  </sheetViews>
  <sheetFormatPr defaultRowHeight="15" x14ac:dyDescent="0.25"/>
  <cols>
    <col min="1" max="1" width="7.5703125" customWidth="1"/>
    <col min="2" max="2" width="13" customWidth="1"/>
    <col min="3" max="3" width="10.28515625" bestFit="1" customWidth="1"/>
    <col min="4" max="4" width="2.7109375" customWidth="1"/>
    <col min="5" max="5" width="13" customWidth="1"/>
    <col min="6" max="6" width="10.28515625" bestFit="1" customWidth="1"/>
    <col min="7" max="7" width="2.7109375" customWidth="1"/>
    <col min="8" max="8" width="13" customWidth="1"/>
    <col min="9" max="9" width="10.28515625" bestFit="1" customWidth="1"/>
    <col min="10" max="10" width="2.7109375" customWidth="1"/>
    <col min="11" max="11" width="13" customWidth="1"/>
    <col min="12" max="12" width="10.28515625" bestFit="1" customWidth="1"/>
    <col min="13" max="13" width="2.7109375" customWidth="1"/>
    <col min="14" max="14" width="13" customWidth="1"/>
    <col min="15" max="15" width="10.28515625" bestFit="1" customWidth="1"/>
    <col min="16" max="16" width="2.7109375" customWidth="1"/>
    <col min="17" max="17" width="13" customWidth="1"/>
    <col min="18" max="18" width="10.28515625" bestFit="1" customWidth="1"/>
    <col min="19" max="19" width="2.7109375" customWidth="1"/>
    <col min="20" max="20" width="13" customWidth="1"/>
    <col min="21" max="21" width="10.28515625" bestFit="1" customWidth="1"/>
    <col min="22" max="22" width="2.7109375" customWidth="1"/>
    <col min="23" max="23" width="13" customWidth="1"/>
    <col min="24" max="24" width="10.28515625" bestFit="1" customWidth="1"/>
  </cols>
  <sheetData>
    <row r="1" spans="1:26" hidden="1" x14ac:dyDescent="0.25">
      <c r="B1">
        <f>COUNTA(B24:B25)</f>
        <v>0</v>
      </c>
      <c r="E1">
        <f>COUNTA(E24:E25)</f>
        <v>0</v>
      </c>
      <c r="H1">
        <f>COUNTA(H24:H25)</f>
        <v>0</v>
      </c>
      <c r="K1">
        <f>COUNTA(K24:K25)</f>
        <v>0</v>
      </c>
      <c r="N1">
        <f>COUNTA(N24:N25)</f>
        <v>0</v>
      </c>
      <c r="Q1">
        <f>COUNTA(Q24:Q25)</f>
        <v>0</v>
      </c>
      <c r="T1">
        <f>COUNTA(T24:T25)</f>
        <v>0</v>
      </c>
      <c r="W1">
        <f>COUNTA(W24:W25)</f>
        <v>0</v>
      </c>
      <c r="Z1" t="str">
        <f>"The teams you have selected add up to "&amp;K5&amp;" fifa rank points"</f>
        <v>The teams you have selected add up to 0 fifa rank points</v>
      </c>
    </row>
    <row r="2" spans="1:26" hidden="1" x14ac:dyDescent="0.25">
      <c r="B2" t="str">
        <f>IF(B1=2,"",IF(B1=1,"Select 1 more team from "&amp;B13,"Select 2 more teams from "&amp;B13))</f>
        <v>Select 2 more teams from GROUP A</v>
      </c>
      <c r="E2" t="str">
        <f>IF(E1=2,"",IF(E1=1,"Select 1 more team from "&amp;E13,"Select 2 more teams from "&amp;E13))</f>
        <v>Select 2 more teams from GROUP B</v>
      </c>
      <c r="H2" t="str">
        <f>IF(H1=2,"",IF(H1=1,"Select 1 more team from "&amp;H13,"Select 2 more teams from "&amp;H13))</f>
        <v>Select 2 more teams from GROUP C</v>
      </c>
      <c r="K2" t="str">
        <f>IF(K1=2,"",IF(K1=1,"Select 1 more team from "&amp;K13,"Select 2 more teams from "&amp;K13))</f>
        <v>Select 2 more teams from GROUP D</v>
      </c>
      <c r="N2" t="str">
        <f>IF(N1=2,"",IF(N1=1,"Select 1 more team from "&amp;N13,"Select 2 more teams from "&amp;N13))</f>
        <v>Select 2 more teams from GROUP E</v>
      </c>
      <c r="O2" s="25">
        <f>COUNTA(B24:B25,E24:E25,H24:H25,K24:K25,N24:N25,Q24:Q25,T24:T25,W24:W25)</f>
        <v>0</v>
      </c>
      <c r="Q2" t="str">
        <f>IF(Q1=2,"",IF(Q1=1,"Select 1 more team from "&amp;Q13,"Select 2 more teams from "&amp;Q13))</f>
        <v>Select 2 more teams from GROUP F</v>
      </c>
      <c r="T2" t="str">
        <f>IF(T1=2,"",IF(T1=1,"Select 1 more team from "&amp;T13,"Select 2 more teams from "&amp;T13))</f>
        <v>Select 2 more teams from GROUP G</v>
      </c>
      <c r="W2" t="str">
        <f>IF(W1=2,"",IF(W1=1,"Select 1 more team from "&amp;W13,"Select 2 more teams from "&amp;W13))</f>
        <v>Select 2 more teams from GROUP H</v>
      </c>
    </row>
    <row r="3" spans="1:26" hidden="1" x14ac:dyDescent="0.25"/>
    <row r="4" spans="1:26" ht="9.75" customHeight="1" x14ac:dyDescent="0.25">
      <c r="W4" s="25"/>
    </row>
    <row r="5" spans="1:26" ht="18.75" x14ac:dyDescent="0.3">
      <c r="A5" s="10" t="s">
        <v>43</v>
      </c>
      <c r="E5" s="11"/>
      <c r="F5" s="29">
        <v>15000</v>
      </c>
      <c r="I5" s="12"/>
      <c r="J5" s="14" t="s">
        <v>46</v>
      </c>
      <c r="K5" s="30">
        <f>SUMIFS(C24:X25,B24:W25,"*")</f>
        <v>0</v>
      </c>
      <c r="M5" s="14"/>
      <c r="V5" s="15"/>
    </row>
    <row r="10" spans="1:26" x14ac:dyDescent="0.25">
      <c r="K10" s="9" t="str">
        <f>IF(K5&gt;F5,"You are over the limit by "&amp;K5-F5&amp;" points.",   "You have "&amp;F5-K5&amp;" points remaining.")</f>
        <v>You have 15000 points remaining.</v>
      </c>
    </row>
    <row r="13" spans="1:26" x14ac:dyDescent="0.25">
      <c r="B13" s="16" t="s">
        <v>0</v>
      </c>
      <c r="C13" s="19" t="s">
        <v>40</v>
      </c>
      <c r="D13" s="7"/>
      <c r="E13" s="16" t="s">
        <v>1</v>
      </c>
      <c r="F13" s="24" t="s">
        <v>40</v>
      </c>
      <c r="G13" s="7"/>
      <c r="H13" s="16" t="s">
        <v>2</v>
      </c>
      <c r="I13" s="24" t="s">
        <v>40</v>
      </c>
      <c r="J13" s="7"/>
      <c r="K13" s="16" t="s">
        <v>3</v>
      </c>
      <c r="L13" s="24" t="s">
        <v>40</v>
      </c>
      <c r="M13" s="7"/>
      <c r="N13" s="16" t="s">
        <v>4</v>
      </c>
      <c r="O13" s="24" t="s">
        <v>40</v>
      </c>
      <c r="P13" s="7"/>
      <c r="Q13" s="16" t="s">
        <v>5</v>
      </c>
      <c r="R13" s="24" t="s">
        <v>40</v>
      </c>
      <c r="S13" s="7"/>
      <c r="T13" s="16" t="s">
        <v>6</v>
      </c>
      <c r="U13" s="24" t="s">
        <v>40</v>
      </c>
      <c r="V13" s="7"/>
      <c r="W13" s="16" t="s">
        <v>7</v>
      </c>
      <c r="X13" s="24" t="s">
        <v>40</v>
      </c>
    </row>
    <row r="14" spans="1:26" x14ac:dyDescent="0.25">
      <c r="B14" s="17" t="s">
        <v>32</v>
      </c>
      <c r="C14" s="20">
        <f>VLOOKUP(B14,'FIFA rank'!$B$3:$C$34,2,0)</f>
        <v>924</v>
      </c>
      <c r="D14" s="3"/>
      <c r="E14" s="17" t="s">
        <v>25</v>
      </c>
      <c r="F14" s="22">
        <f>VLOOKUP(E14,'FIFA rank'!$B$3:$C$34,2,0)</f>
        <v>1358</v>
      </c>
      <c r="G14" s="3"/>
      <c r="H14" s="17" t="s">
        <v>26</v>
      </c>
      <c r="I14" s="22">
        <f>VLOOKUP(H14,'FIFA rank'!$B$3:$C$34,2,0)</f>
        <v>1183</v>
      </c>
      <c r="J14" s="3"/>
      <c r="K14" s="17" t="s">
        <v>11</v>
      </c>
      <c r="L14" s="22">
        <f>VLOOKUP(K14,'FIFA rank'!$B$3:$C$34,2,0)</f>
        <v>1348</v>
      </c>
      <c r="M14" s="3"/>
      <c r="N14" s="17" t="s">
        <v>12</v>
      </c>
      <c r="O14" s="22">
        <f>VLOOKUP(N14,'FIFA rank'!$B$3:$C$34,2,0)</f>
        <v>1483</v>
      </c>
      <c r="P14" s="3"/>
      <c r="Q14" s="17" t="s">
        <v>13</v>
      </c>
      <c r="R14" s="22">
        <f>VLOOKUP(Q14,'FIFA rank'!$B$3:$C$34,2,0)</f>
        <v>1602</v>
      </c>
      <c r="S14" s="3"/>
      <c r="T14" s="17" t="s">
        <v>14</v>
      </c>
      <c r="U14" s="22">
        <f>VLOOKUP(T14,'FIFA rank'!$B$3:$C$34,2,0)</f>
        <v>1325</v>
      </c>
      <c r="V14" s="3"/>
      <c r="W14" s="17" t="s">
        <v>31</v>
      </c>
      <c r="X14" s="22">
        <f>VLOOKUP(W14,'FIFA rank'!$B$3:$C$34,2,0)</f>
        <v>1209</v>
      </c>
    </row>
    <row r="15" spans="1:26" x14ac:dyDescent="0.25">
      <c r="B15" s="17" t="s">
        <v>8</v>
      </c>
      <c r="C15" s="20">
        <f>VLOOKUP(B15,'FIFA rank'!$B$3:$C$34,2,0)</f>
        <v>805</v>
      </c>
      <c r="D15" s="3"/>
      <c r="E15" s="17" t="s">
        <v>33</v>
      </c>
      <c r="F15" s="22">
        <f>VLOOKUP(E15,'FIFA rank'!$B$3:$C$34,2,0)</f>
        <v>1231</v>
      </c>
      <c r="G15" s="3"/>
      <c r="H15" s="17" t="s">
        <v>34</v>
      </c>
      <c r="I15" s="22">
        <f>VLOOKUP(H15,'FIFA rank'!$B$3:$C$34,2,0)</f>
        <v>1128</v>
      </c>
      <c r="J15" s="3"/>
      <c r="K15" s="17" t="s">
        <v>19</v>
      </c>
      <c r="L15" s="22">
        <f>VLOOKUP(K15,'FIFA rank'!$B$3:$C$34,2,0)</f>
        <v>1018</v>
      </c>
      <c r="M15" s="3"/>
      <c r="N15" s="17" t="s">
        <v>36</v>
      </c>
      <c r="O15" s="22">
        <f>VLOOKUP(N15,'FIFA rank'!$B$3:$C$34,2,0)</f>
        <v>1190</v>
      </c>
      <c r="P15" s="3"/>
      <c r="Q15" s="17" t="s">
        <v>21</v>
      </c>
      <c r="R15" s="22">
        <f>VLOOKUP(Q15,'FIFA rank'!$B$3:$C$34,2,0)</f>
        <v>1032</v>
      </c>
      <c r="S15" s="3"/>
      <c r="T15" s="17" t="s">
        <v>22</v>
      </c>
      <c r="U15" s="22">
        <f>VLOOKUP(T15,'FIFA rank'!$B$3:$C$34,2,0)</f>
        <v>1047</v>
      </c>
      <c r="V15" s="3"/>
      <c r="W15" s="17" t="s">
        <v>15</v>
      </c>
      <c r="X15" s="22">
        <f>VLOOKUP(W15,'FIFA rank'!$B$3:$C$34,2,0)</f>
        <v>1078</v>
      </c>
    </row>
    <row r="16" spans="1:26" x14ac:dyDescent="0.25">
      <c r="B16" s="17" t="s">
        <v>24</v>
      </c>
      <c r="C16" s="20">
        <f>VLOOKUP(B16,'FIFA rank'!$B$3:$C$34,2,0)</f>
        <v>543</v>
      </c>
      <c r="D16" s="3"/>
      <c r="E16" s="17" t="s">
        <v>9</v>
      </c>
      <c r="F16" s="22">
        <f>VLOOKUP(E16,'FIFA rank'!$B$3:$C$34,2,0)</f>
        <v>798</v>
      </c>
      <c r="G16" s="3"/>
      <c r="H16" s="17" t="s">
        <v>18</v>
      </c>
      <c r="I16" s="22">
        <f>VLOOKUP(H16,'FIFA rank'!$B$3:$C$34,2,0)</f>
        <v>1099</v>
      </c>
      <c r="J16" s="3"/>
      <c r="K16" s="17" t="s">
        <v>27</v>
      </c>
      <c r="L16" s="22">
        <f>VLOOKUP(K16,'FIFA rank'!$B$3:$C$34,2,0)</f>
        <v>910</v>
      </c>
      <c r="M16" s="3"/>
      <c r="N16" s="17" t="s">
        <v>20</v>
      </c>
      <c r="O16" s="22">
        <f>VLOOKUP(N16,'FIFA rank'!$B$3:$C$34,2,0)</f>
        <v>850</v>
      </c>
      <c r="P16" s="3"/>
      <c r="Q16" s="17" t="s">
        <v>37</v>
      </c>
      <c r="R16" s="22">
        <f>VLOOKUP(Q16,'FIFA rank'!$B$3:$C$34,2,0)</f>
        <v>998</v>
      </c>
      <c r="S16" s="3"/>
      <c r="T16" s="17" t="s">
        <v>38</v>
      </c>
      <c r="U16" s="22">
        <f>VLOOKUP(T16,'FIFA rank'!$B$3:$C$34,2,0)</f>
        <v>838</v>
      </c>
      <c r="V16" s="3"/>
      <c r="W16" s="17" t="s">
        <v>39</v>
      </c>
      <c r="X16" s="22">
        <f>VLOOKUP(W16,'FIFA rank'!$B$3:$C$34,2,0)</f>
        <v>884</v>
      </c>
    </row>
    <row r="17" spans="1:27" x14ac:dyDescent="0.25">
      <c r="B17" s="18" t="s">
        <v>16</v>
      </c>
      <c r="C17" s="21">
        <f>VLOOKUP(B17,'FIFA rank'!$B$3:$C$34,2,0)</f>
        <v>534</v>
      </c>
      <c r="D17" s="3"/>
      <c r="E17" s="18" t="s">
        <v>17</v>
      </c>
      <c r="F17" s="23">
        <f>VLOOKUP(E17,'FIFA rank'!$B$3:$C$34,2,0)</f>
        <v>738</v>
      </c>
      <c r="G17" s="3"/>
      <c r="H17" s="18" t="s">
        <v>10</v>
      </c>
      <c r="I17" s="23">
        <f>VLOOKUP(H17,'FIFA rank'!$B$3:$C$34,2,0)</f>
        <v>747</v>
      </c>
      <c r="J17" s="3"/>
      <c r="K17" s="18" t="s">
        <v>35</v>
      </c>
      <c r="L17" s="23">
        <f>VLOOKUP(K17,'FIFA rank'!$B$3:$C$34,2,0)</f>
        <v>640</v>
      </c>
      <c r="M17" s="3"/>
      <c r="N17" s="18" t="s">
        <v>28</v>
      </c>
      <c r="O17" s="23">
        <f>VLOOKUP(N17,'FIFA rank'!$B$3:$C$34,2,0)</f>
        <v>756</v>
      </c>
      <c r="P17" s="3"/>
      <c r="Q17" s="18" t="s">
        <v>41</v>
      </c>
      <c r="R17" s="23">
        <f>VLOOKUP(Q17,'FIFA rank'!$B$3:$C$34,2,0)</f>
        <v>570</v>
      </c>
      <c r="S17" s="3"/>
      <c r="T17" s="18" t="s">
        <v>30</v>
      </c>
      <c r="U17" s="23">
        <f>VLOOKUP(T17,'FIFA rank'!$B$3:$C$34,2,0)</f>
        <v>621</v>
      </c>
      <c r="V17" s="3"/>
      <c r="W17" s="18" t="s">
        <v>23</v>
      </c>
      <c r="X17" s="23">
        <f>VLOOKUP(W17,'FIFA rank'!$B$3:$C$34,2,0)</f>
        <v>600</v>
      </c>
    </row>
    <row r="18" spans="1:27" ht="12.75" customHeight="1" x14ac:dyDescent="0.25">
      <c r="A18" s="13"/>
      <c r="C18" s="8"/>
      <c r="F18" s="8"/>
      <c r="I18" s="8"/>
      <c r="L18" s="8"/>
      <c r="O18" s="8"/>
      <c r="R18" s="8"/>
      <c r="U18" s="8"/>
      <c r="X18" s="8"/>
    </row>
    <row r="19" spans="1:27" ht="12.75" customHeight="1" x14ac:dyDescent="0.25">
      <c r="A19" s="13"/>
      <c r="C19" s="28"/>
      <c r="F19" s="28"/>
      <c r="I19" s="28"/>
      <c r="L19" s="28"/>
      <c r="O19" s="28"/>
      <c r="R19" s="28"/>
      <c r="U19" s="28"/>
      <c r="X19" s="28"/>
    </row>
    <row r="20" spans="1:27" ht="12.75" customHeight="1" x14ac:dyDescent="0.25"/>
    <row r="21" spans="1:27" ht="12.75" customHeight="1" x14ac:dyDescent="0.25">
      <c r="B21" s="36" t="str">
        <f>IF(B24="","",IF(B24&lt;&gt;"",IF(COUNTIF(B24:B25,B24)=2,"You can't select the same team twice!","")))</f>
        <v/>
      </c>
      <c r="C21" s="36"/>
      <c r="E21" s="36" t="str">
        <f>IF(E24="","",IF(E24&lt;&gt;"",IF(COUNTIF(E24:E25,E24)=2,"You can't select the same team twice!","")))</f>
        <v/>
      </c>
      <c r="F21" s="36"/>
      <c r="H21" s="36" t="str">
        <f>IF(H24="","",IF(H24&lt;&gt;"",IF(COUNTIF(H24:H25,H24)=2,"You can't select the same team twice!","")))</f>
        <v/>
      </c>
      <c r="I21" s="36"/>
      <c r="K21" s="36" t="str">
        <f>IF(K24="","",IF(K24&lt;&gt;"",IF(COUNTIF(K24:K25,K24)=2,"You can't select the same team twice!","")))</f>
        <v/>
      </c>
      <c r="L21" s="36"/>
      <c r="N21" s="36" t="str">
        <f>IF(N24="","",IF(N24&lt;&gt;"",IF(COUNTIF(N24:N25,N24)=2,"You can't select the same team twice!","")))</f>
        <v/>
      </c>
      <c r="O21" s="36"/>
      <c r="Q21" s="36" t="str">
        <f>IF(Q24="","",IF(Q24&lt;&gt;"",IF(COUNTIF(Q24:Q25,Q24)=2,"You can't select the same team twice!","")))</f>
        <v/>
      </c>
      <c r="R21" s="36"/>
      <c r="T21" s="36" t="str">
        <f>IF(T24="","",IF(T24&lt;&gt;"",IF(COUNTIF(T24:T25,T24)=2,"You can't select the same team twice!","")))</f>
        <v/>
      </c>
      <c r="U21" s="36"/>
      <c r="W21" s="36" t="str">
        <f>IF(W24="","",IF(W24&lt;&gt;"",IF(COUNTIF(W24:W25,W24)=2,"You can't select the same team twice!","")))</f>
        <v/>
      </c>
      <c r="X21" s="36"/>
    </row>
    <row r="22" spans="1:27" x14ac:dyDescent="0.25">
      <c r="B22" s="36"/>
      <c r="C22" s="36"/>
      <c r="E22" s="36"/>
      <c r="F22" s="36"/>
      <c r="H22" s="36"/>
      <c r="I22" s="36"/>
      <c r="K22" s="36"/>
      <c r="L22" s="36"/>
      <c r="N22" s="36"/>
      <c r="O22" s="36"/>
      <c r="Q22" s="36"/>
      <c r="R22" s="36"/>
      <c r="T22" s="36"/>
      <c r="U22" s="36"/>
      <c r="W22" s="36"/>
      <c r="X22" s="36"/>
    </row>
    <row r="23" spans="1:27" x14ac:dyDescent="0.25">
      <c r="B23" s="37"/>
      <c r="C23" s="37"/>
      <c r="E23" s="37"/>
      <c r="F23" s="37"/>
      <c r="H23" s="37"/>
      <c r="I23" s="37"/>
      <c r="K23" s="37"/>
      <c r="L23" s="37"/>
      <c r="N23" s="37"/>
      <c r="O23" s="37"/>
      <c r="Q23" s="37"/>
      <c r="R23" s="37"/>
      <c r="T23" s="37"/>
      <c r="U23" s="37"/>
      <c r="W23" s="37"/>
      <c r="X23" s="37"/>
    </row>
    <row r="24" spans="1:27" x14ac:dyDescent="0.25">
      <c r="B24" s="32"/>
      <c r="C24" s="26" t="str">
        <f>IFERROR(VLOOKUP(B24,B$14:C$17,2,0),"")</f>
        <v/>
      </c>
      <c r="E24" s="31"/>
      <c r="F24" s="26" t="str">
        <f>IFERROR(VLOOKUP(E24,E$14:F$17,2,0),"")</f>
        <v/>
      </c>
      <c r="H24" s="31"/>
      <c r="I24" s="26" t="str">
        <f>IFERROR(VLOOKUP(H24,H$14:I$17,2,0),"")</f>
        <v/>
      </c>
      <c r="K24" s="31"/>
      <c r="L24" s="26" t="str">
        <f>IFERROR(VLOOKUP(K24,K$14:L$17,2,0),"")</f>
        <v/>
      </c>
      <c r="N24" s="31"/>
      <c r="O24" s="26" t="str">
        <f>IFERROR(VLOOKUP(N24,N$14:O$17,2,0),"")</f>
        <v/>
      </c>
      <c r="Q24" s="31"/>
      <c r="R24" s="26" t="str">
        <f>IFERROR(VLOOKUP(Q24,Q$14:R$17,2,0),"")</f>
        <v/>
      </c>
      <c r="T24" s="31"/>
      <c r="U24" s="26" t="str">
        <f>IFERROR(VLOOKUP(T24,T$14:U$17,2,0),"")</f>
        <v/>
      </c>
      <c r="W24" s="31"/>
      <c r="X24" s="26" t="str">
        <f>IFERROR(VLOOKUP(W24,W$14:X$17,2,0),"")</f>
        <v/>
      </c>
    </row>
    <row r="25" spans="1:27" x14ac:dyDescent="0.25">
      <c r="B25" s="33"/>
      <c r="C25" s="4" t="str">
        <f>IFERROR(VLOOKUP(B25,B$14:C$17,2,0),"")</f>
        <v/>
      </c>
      <c r="E25" s="27"/>
      <c r="F25" s="4" t="str">
        <f>IFERROR(VLOOKUP(E25,E$14:F$17,2,0),"")</f>
        <v/>
      </c>
      <c r="H25" s="27"/>
      <c r="I25" s="4" t="str">
        <f>IFERROR(VLOOKUP(H25,H$14:I$17,2,0),"")</f>
        <v/>
      </c>
      <c r="K25" s="27"/>
      <c r="L25" s="4" t="str">
        <f>IFERROR(VLOOKUP(K25,K$14:L$17,2,0),"")</f>
        <v/>
      </c>
      <c r="N25" s="27"/>
      <c r="O25" s="4" t="str">
        <f>IFERROR(VLOOKUP(N25,N$14:O$17,2,0),"")</f>
        <v/>
      </c>
      <c r="Q25" s="27"/>
      <c r="R25" s="4" t="str">
        <f>IFERROR(VLOOKUP(Q25,Q$14:R$17,2,0),"")</f>
        <v/>
      </c>
      <c r="T25" s="27"/>
      <c r="U25" s="4" t="str">
        <f>IFERROR(VLOOKUP(T25,T$14:U$17,2,0),"")</f>
        <v/>
      </c>
      <c r="W25" s="27"/>
      <c r="X25" s="4" t="str">
        <f>IFERROR(VLOOKUP(W25,W$14:X$17,2,0),"")</f>
        <v/>
      </c>
    </row>
    <row r="28" spans="1:27" x14ac:dyDescent="0.25">
      <c r="Z28" s="11"/>
      <c r="AA28" s="35" t="str">
        <f>IF(O2=16,"All 16 teams selected.",IF(O2=1,"1 team selected. 15 remaining.",O2&amp;" teams selected. "&amp;IF(O2=15,"Select 1 more team.","Select "&amp;16-O2&amp;" more teams.")))</f>
        <v>0 teams selected. Select 16 more teams.</v>
      </c>
    </row>
  </sheetData>
  <sortState ref="W14:X17">
    <sortCondition descending="1" ref="X14:X17"/>
  </sortState>
  <mergeCells count="8">
    <mergeCell ref="E21:F23"/>
    <mergeCell ref="B21:C23"/>
    <mergeCell ref="T21:U23"/>
    <mergeCell ref="W21:X23"/>
    <mergeCell ref="Q21:R23"/>
    <mergeCell ref="N21:O23"/>
    <mergeCell ref="K21:L23"/>
    <mergeCell ref="H21:I23"/>
  </mergeCells>
  <conditionalFormatting sqref="C14:C17 F14:F17 I14:I17 L14:L17 O14:O17 R14:R17 U14:U17 X14:X1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B17">
    <cfRule type="expression" dxfId="49" priority="30">
      <formula>OR(B14=B$24,B14=B$25)</formula>
    </cfRule>
  </conditionalFormatting>
  <conditionalFormatting sqref="K10">
    <cfRule type="expression" dxfId="48" priority="1">
      <formula>$K$5&lt;=$F$5</formula>
    </cfRule>
    <cfRule type="expression" dxfId="47" priority="21">
      <formula>$K$5&gt;$F$5</formula>
    </cfRule>
  </conditionalFormatting>
  <conditionalFormatting sqref="E14:E17">
    <cfRule type="expression" dxfId="46" priority="20">
      <formula>OR(E14=E$24,E14=E$25)</formula>
    </cfRule>
  </conditionalFormatting>
  <conditionalFormatting sqref="H14:H17">
    <cfRule type="expression" dxfId="45" priority="19">
      <formula>OR(H14=H$24,H14=H$25)</formula>
    </cfRule>
  </conditionalFormatting>
  <conditionalFormatting sqref="K14:K17">
    <cfRule type="expression" dxfId="44" priority="18">
      <formula>OR(K14=K$24,K14=K$25)</formula>
    </cfRule>
  </conditionalFormatting>
  <conditionalFormatting sqref="N14:N17">
    <cfRule type="expression" dxfId="43" priority="17">
      <formula>OR(N14=N$24,N14=N$25)</formula>
    </cfRule>
  </conditionalFormatting>
  <conditionalFormatting sqref="Q14:Q17">
    <cfRule type="expression" dxfId="42" priority="16">
      <formula>OR(Q14=Q$24,Q14=Q$25)</formula>
    </cfRule>
  </conditionalFormatting>
  <conditionalFormatting sqref="T14:T17">
    <cfRule type="expression" dxfId="41" priority="15">
      <formula>OR(T14=T$24,T14=T$25)</formula>
    </cfRule>
  </conditionalFormatting>
  <conditionalFormatting sqref="W14:W17">
    <cfRule type="expression" dxfId="40" priority="14">
      <formula>OR(W14=W$24,W14=W$25)</formula>
    </cfRule>
  </conditionalFormatting>
  <conditionalFormatting sqref="B24:B25">
    <cfRule type="expression" dxfId="39" priority="13">
      <formula>B24&lt;&gt;""</formula>
    </cfRule>
  </conditionalFormatting>
  <conditionalFormatting sqref="E24:E25">
    <cfRule type="expression" dxfId="38" priority="12">
      <formula>E24&lt;&gt;""</formula>
    </cfRule>
  </conditionalFormatting>
  <conditionalFormatting sqref="H24:H25">
    <cfRule type="expression" dxfId="37" priority="11">
      <formula>H24&lt;&gt;""</formula>
    </cfRule>
  </conditionalFormatting>
  <conditionalFormatting sqref="K24:K25">
    <cfRule type="expression" dxfId="36" priority="10">
      <formula>K24&lt;&gt;""</formula>
    </cfRule>
  </conditionalFormatting>
  <conditionalFormatting sqref="N24:N25">
    <cfRule type="expression" dxfId="35" priority="9">
      <formula>N24&lt;&gt;""</formula>
    </cfRule>
  </conditionalFormatting>
  <conditionalFormatting sqref="Q24:Q25">
    <cfRule type="expression" dxfId="34" priority="8">
      <formula>Q24&lt;&gt;""</formula>
    </cfRule>
  </conditionalFormatting>
  <conditionalFormatting sqref="T24:T25">
    <cfRule type="expression" dxfId="33" priority="7">
      <formula>T24&lt;&gt;""</formula>
    </cfRule>
  </conditionalFormatting>
  <conditionalFormatting sqref="W24:W25">
    <cfRule type="expression" dxfId="32" priority="6">
      <formula>W24&lt;&gt;""</formula>
    </cfRule>
  </conditionalFormatting>
  <conditionalFormatting sqref="B24:B25 E24:E25 H24:H25 K24:K25 N24:N25 Q24:Q25 T24:T25 W24:W25">
    <cfRule type="expression" dxfId="31" priority="5">
      <formula>B24=""</formula>
    </cfRule>
  </conditionalFormatting>
  <conditionalFormatting sqref="X14:X17 U14:U17 R14:R17 O14:O17 L14:L17 I14:I17 F14:F17 C14:C17">
    <cfRule type="expression" dxfId="30" priority="4">
      <formula>ISNUMBER(MATCH(B14,B$24:B$25,0))</formula>
    </cfRule>
  </conditionalFormatting>
  <conditionalFormatting sqref="K5">
    <cfRule type="expression" dxfId="29" priority="2">
      <formula>K5&gt;$F$5</formula>
    </cfRule>
  </conditionalFormatting>
  <conditionalFormatting sqref="AA28">
    <cfRule type="expression" dxfId="28" priority="32">
      <formula>O2=16</formula>
    </cfRule>
    <cfRule type="expression" dxfId="27" priority="33">
      <formula>O2&lt;&gt;16</formula>
    </cfRule>
  </conditionalFormatting>
  <dataValidations count="1">
    <dataValidation type="list" allowBlank="1" showInputMessage="1" showErrorMessage="1" sqref="B24:B25 W24:W25 T24:T25 Q24:Q25 N24:N25 K24:K25 H24:H25 E24:E25">
      <formula1>B$14:B$17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28"/>
  <sheetViews>
    <sheetView showGridLines="0" showRowColHeaders="0" topLeftCell="A4" workbookViewId="0">
      <selection activeCell="AA4" sqref="AA4"/>
    </sheetView>
  </sheetViews>
  <sheetFormatPr defaultRowHeight="15" x14ac:dyDescent="0.25"/>
  <cols>
    <col min="1" max="1" width="7.5703125" customWidth="1"/>
    <col min="2" max="2" width="13" customWidth="1"/>
    <col min="3" max="3" width="10.28515625" bestFit="1" customWidth="1"/>
    <col min="4" max="4" width="2.7109375" customWidth="1"/>
    <col min="5" max="5" width="13" customWidth="1"/>
    <col min="6" max="6" width="10.28515625" bestFit="1" customWidth="1"/>
    <col min="7" max="7" width="2.7109375" customWidth="1"/>
    <col min="8" max="8" width="13" customWidth="1"/>
    <col min="9" max="9" width="10.28515625" bestFit="1" customWidth="1"/>
    <col min="10" max="10" width="2.7109375" customWidth="1"/>
    <col min="11" max="11" width="13" customWidth="1"/>
    <col min="12" max="12" width="10.28515625" bestFit="1" customWidth="1"/>
    <col min="13" max="13" width="2.7109375" customWidth="1"/>
    <col min="14" max="14" width="13" customWidth="1"/>
    <col min="15" max="15" width="10.28515625" bestFit="1" customWidth="1"/>
    <col min="16" max="16" width="2.7109375" customWidth="1"/>
    <col min="17" max="17" width="13" customWidth="1"/>
    <col min="18" max="18" width="10.28515625" bestFit="1" customWidth="1"/>
    <col min="19" max="19" width="2.7109375" customWidth="1"/>
    <col min="20" max="20" width="13" customWidth="1"/>
    <col min="21" max="21" width="10.28515625" bestFit="1" customWidth="1"/>
    <col min="22" max="22" width="2.7109375" customWidth="1"/>
    <col min="23" max="23" width="13" customWidth="1"/>
    <col min="24" max="24" width="10.28515625" bestFit="1" customWidth="1"/>
  </cols>
  <sheetData>
    <row r="1" spans="1:26" hidden="1" x14ac:dyDescent="0.25">
      <c r="B1">
        <f>COUNTA(B24:B25)</f>
        <v>2</v>
      </c>
      <c r="E1">
        <f>COUNTA(E24:E25)</f>
        <v>2</v>
      </c>
      <c r="H1">
        <f>COUNTA(H24:H25)</f>
        <v>2</v>
      </c>
      <c r="K1">
        <f>COUNTA(K24:K25)</f>
        <v>2</v>
      </c>
      <c r="N1">
        <f>COUNTA(N24:N25)</f>
        <v>2</v>
      </c>
      <c r="Q1">
        <f>COUNTA(Q24:Q25)</f>
        <v>2</v>
      </c>
      <c r="T1">
        <f>COUNTA(T24:T25)</f>
        <v>2</v>
      </c>
      <c r="W1">
        <f>COUNTA(W24:W25)</f>
        <v>2</v>
      </c>
      <c r="Z1" t="str">
        <f>"The teams you have selected add up to "&amp;K5&amp;" fifa rank points"</f>
        <v>The teams you have selected add up to 14941 fifa rank points</v>
      </c>
    </row>
    <row r="2" spans="1:26" hidden="1" x14ac:dyDescent="0.25">
      <c r="B2" t="str">
        <f>IF(B1=2,"",IF(B1=1,"Select 1 more team from "&amp;B13,"Select 2 more teams from "&amp;B13))</f>
        <v/>
      </c>
      <c r="E2" t="str">
        <f>IF(E1=2,"",IF(E1=1,"Select 1 more team from "&amp;E13,"Select 2 more teams from "&amp;E13))</f>
        <v/>
      </c>
      <c r="H2" t="str">
        <f>IF(H1=2,"",IF(H1=1,"Select 1 more team from "&amp;H13,"Select 2 more teams from "&amp;H13))</f>
        <v/>
      </c>
      <c r="K2" t="str">
        <f>IF(K1=2,"",IF(K1=1,"Select 1 more team from "&amp;K13,"Select 2 more teams from "&amp;K13))</f>
        <v/>
      </c>
      <c r="N2" t="str">
        <f>IF(N1=2,"",IF(N1=1,"Select 1 more team from "&amp;N13,"Select 2 more teams from "&amp;N13))</f>
        <v/>
      </c>
      <c r="O2" s="25">
        <f>COUNTA(B24:B25,E24:E25,H24:H25,K24:K25,N24:N25,Q24:Q25,T24:T25,W24:W25)</f>
        <v>16</v>
      </c>
      <c r="Q2" t="str">
        <f>IF(Q1=2,"",IF(Q1=1,"Select 1 more team from "&amp;Q13,"Select 2 more teams from "&amp;Q13))</f>
        <v/>
      </c>
      <c r="T2" t="str">
        <f>IF(T1=2,"",IF(T1=1,"Select 1 more team from "&amp;T13,"Select 2 more teams from "&amp;T13))</f>
        <v/>
      </c>
      <c r="W2" t="str">
        <f>IF(W1=2,"",IF(W1=1,"Select 1 more team from "&amp;W13,"Select 2 more teams from "&amp;W13))</f>
        <v/>
      </c>
    </row>
    <row r="3" spans="1:26" hidden="1" x14ac:dyDescent="0.25"/>
    <row r="4" spans="1:26" ht="9.75" customHeight="1" x14ac:dyDescent="0.25">
      <c r="W4" s="25"/>
    </row>
    <row r="5" spans="1:26" ht="18.75" x14ac:dyDescent="0.3">
      <c r="A5" s="10" t="s">
        <v>43</v>
      </c>
      <c r="E5" s="11"/>
      <c r="F5" s="29">
        <v>15000</v>
      </c>
      <c r="I5" s="12"/>
      <c r="J5" s="14" t="s">
        <v>46</v>
      </c>
      <c r="K5" s="30">
        <f>SUMIFS(C24:X25,B24:W25,"*")</f>
        <v>14941</v>
      </c>
      <c r="M5" s="14"/>
      <c r="V5" s="15"/>
    </row>
    <row r="10" spans="1:26" x14ac:dyDescent="0.25">
      <c r="K10" s="9" t="str">
        <f>IF(K5&gt;F5,"You are over the limit by "&amp;K5-F5&amp;" points.",   "You have "&amp;F5-K5&amp;" points remaining.")</f>
        <v>You have 59 points remaining.</v>
      </c>
    </row>
    <row r="13" spans="1:26" x14ac:dyDescent="0.25">
      <c r="B13" s="16" t="s">
        <v>0</v>
      </c>
      <c r="C13" s="19" t="s">
        <v>40</v>
      </c>
      <c r="D13" s="7"/>
      <c r="E13" s="16" t="s">
        <v>1</v>
      </c>
      <c r="F13" s="24" t="s">
        <v>40</v>
      </c>
      <c r="G13" s="7"/>
      <c r="H13" s="16" t="s">
        <v>2</v>
      </c>
      <c r="I13" s="24" t="s">
        <v>40</v>
      </c>
      <c r="J13" s="7"/>
      <c r="K13" s="16" t="s">
        <v>3</v>
      </c>
      <c r="L13" s="24" t="s">
        <v>40</v>
      </c>
      <c r="M13" s="7"/>
      <c r="N13" s="16" t="s">
        <v>4</v>
      </c>
      <c r="O13" s="24" t="s">
        <v>40</v>
      </c>
      <c r="P13" s="7"/>
      <c r="Q13" s="16" t="s">
        <v>5</v>
      </c>
      <c r="R13" s="24" t="s">
        <v>40</v>
      </c>
      <c r="S13" s="7"/>
      <c r="T13" s="16" t="s">
        <v>6</v>
      </c>
      <c r="U13" s="24" t="s">
        <v>40</v>
      </c>
      <c r="V13" s="7"/>
      <c r="W13" s="16" t="s">
        <v>7</v>
      </c>
      <c r="X13" s="24" t="s">
        <v>40</v>
      </c>
    </row>
    <row r="14" spans="1:26" x14ac:dyDescent="0.25">
      <c r="B14" s="17" t="s">
        <v>32</v>
      </c>
      <c r="C14" s="20">
        <f>VLOOKUP(B14,'FIFA rank'!$B$3:$C$34,2,0)</f>
        <v>924</v>
      </c>
      <c r="D14" s="3"/>
      <c r="E14" s="17" t="s">
        <v>25</v>
      </c>
      <c r="F14" s="22">
        <f>VLOOKUP(E14,'FIFA rank'!$B$3:$C$34,2,0)</f>
        <v>1358</v>
      </c>
      <c r="G14" s="3"/>
      <c r="H14" s="17" t="s">
        <v>26</v>
      </c>
      <c r="I14" s="22">
        <f>VLOOKUP(H14,'FIFA rank'!$B$3:$C$34,2,0)</f>
        <v>1183</v>
      </c>
      <c r="J14" s="3"/>
      <c r="K14" s="17" t="s">
        <v>11</v>
      </c>
      <c r="L14" s="22">
        <f>VLOOKUP(K14,'FIFA rank'!$B$3:$C$34,2,0)</f>
        <v>1348</v>
      </c>
      <c r="M14" s="3"/>
      <c r="N14" s="17" t="s">
        <v>12</v>
      </c>
      <c r="O14" s="22">
        <f>VLOOKUP(N14,'FIFA rank'!$B$3:$C$34,2,0)</f>
        <v>1483</v>
      </c>
      <c r="P14" s="3"/>
      <c r="Q14" s="17" t="s">
        <v>13</v>
      </c>
      <c r="R14" s="22">
        <f>VLOOKUP(Q14,'FIFA rank'!$B$3:$C$34,2,0)</f>
        <v>1602</v>
      </c>
      <c r="S14" s="3"/>
      <c r="T14" s="17" t="s">
        <v>14</v>
      </c>
      <c r="U14" s="22">
        <f>VLOOKUP(T14,'FIFA rank'!$B$3:$C$34,2,0)</f>
        <v>1325</v>
      </c>
      <c r="V14" s="3"/>
      <c r="W14" s="17" t="s">
        <v>31</v>
      </c>
      <c r="X14" s="22">
        <f>VLOOKUP(W14,'FIFA rank'!$B$3:$C$34,2,0)</f>
        <v>1209</v>
      </c>
    </row>
    <row r="15" spans="1:26" x14ac:dyDescent="0.25">
      <c r="B15" s="17" t="s">
        <v>8</v>
      </c>
      <c r="C15" s="20">
        <f>VLOOKUP(B15,'FIFA rank'!$B$3:$C$34,2,0)</f>
        <v>805</v>
      </c>
      <c r="D15" s="3"/>
      <c r="E15" s="17" t="s">
        <v>33</v>
      </c>
      <c r="F15" s="22">
        <f>VLOOKUP(E15,'FIFA rank'!$B$3:$C$34,2,0)</f>
        <v>1231</v>
      </c>
      <c r="G15" s="3"/>
      <c r="H15" s="17" t="s">
        <v>34</v>
      </c>
      <c r="I15" s="22">
        <f>VLOOKUP(H15,'FIFA rank'!$B$3:$C$34,2,0)</f>
        <v>1128</v>
      </c>
      <c r="J15" s="3"/>
      <c r="K15" s="17" t="s">
        <v>19</v>
      </c>
      <c r="L15" s="22">
        <f>VLOOKUP(K15,'FIFA rank'!$B$3:$C$34,2,0)</f>
        <v>1018</v>
      </c>
      <c r="M15" s="3"/>
      <c r="N15" s="17" t="s">
        <v>36</v>
      </c>
      <c r="O15" s="22">
        <f>VLOOKUP(N15,'FIFA rank'!$B$3:$C$34,2,0)</f>
        <v>1190</v>
      </c>
      <c r="P15" s="3"/>
      <c r="Q15" s="17" t="s">
        <v>21</v>
      </c>
      <c r="R15" s="22">
        <f>VLOOKUP(Q15,'FIFA rank'!$B$3:$C$34,2,0)</f>
        <v>1032</v>
      </c>
      <c r="S15" s="3"/>
      <c r="T15" s="17" t="s">
        <v>22</v>
      </c>
      <c r="U15" s="22">
        <f>VLOOKUP(T15,'FIFA rank'!$B$3:$C$34,2,0)</f>
        <v>1047</v>
      </c>
      <c r="V15" s="3"/>
      <c r="W15" s="17" t="s">
        <v>15</v>
      </c>
      <c r="X15" s="22">
        <f>VLOOKUP(W15,'FIFA rank'!$B$3:$C$34,2,0)</f>
        <v>1078</v>
      </c>
    </row>
    <row r="16" spans="1:26" x14ac:dyDescent="0.25">
      <c r="B16" s="17" t="s">
        <v>24</v>
      </c>
      <c r="C16" s="20">
        <f>VLOOKUP(B16,'FIFA rank'!$B$3:$C$34,2,0)</f>
        <v>543</v>
      </c>
      <c r="D16" s="3"/>
      <c r="E16" s="17" t="s">
        <v>9</v>
      </c>
      <c r="F16" s="22">
        <f>VLOOKUP(E16,'FIFA rank'!$B$3:$C$34,2,0)</f>
        <v>798</v>
      </c>
      <c r="G16" s="3"/>
      <c r="H16" s="17" t="s">
        <v>18</v>
      </c>
      <c r="I16" s="22">
        <f>VLOOKUP(H16,'FIFA rank'!$B$3:$C$34,2,0)</f>
        <v>1099</v>
      </c>
      <c r="J16" s="3"/>
      <c r="K16" s="17" t="s">
        <v>27</v>
      </c>
      <c r="L16" s="22">
        <f>VLOOKUP(K16,'FIFA rank'!$B$3:$C$34,2,0)</f>
        <v>910</v>
      </c>
      <c r="M16" s="3"/>
      <c r="N16" s="17" t="s">
        <v>20</v>
      </c>
      <c r="O16" s="22">
        <f>VLOOKUP(N16,'FIFA rank'!$B$3:$C$34,2,0)</f>
        <v>850</v>
      </c>
      <c r="P16" s="3"/>
      <c r="Q16" s="17" t="s">
        <v>37</v>
      </c>
      <c r="R16" s="22">
        <f>VLOOKUP(Q16,'FIFA rank'!$B$3:$C$34,2,0)</f>
        <v>998</v>
      </c>
      <c r="S16" s="3"/>
      <c r="T16" s="17" t="s">
        <v>38</v>
      </c>
      <c r="U16" s="22">
        <f>VLOOKUP(T16,'FIFA rank'!$B$3:$C$34,2,0)</f>
        <v>838</v>
      </c>
      <c r="V16" s="3"/>
      <c r="W16" s="17" t="s">
        <v>39</v>
      </c>
      <c r="X16" s="22">
        <f>VLOOKUP(W16,'FIFA rank'!$B$3:$C$34,2,0)</f>
        <v>884</v>
      </c>
    </row>
    <row r="17" spans="1:27" x14ac:dyDescent="0.25">
      <c r="B17" s="18" t="s">
        <v>16</v>
      </c>
      <c r="C17" s="21">
        <f>VLOOKUP(B17,'FIFA rank'!$B$3:$C$34,2,0)</f>
        <v>534</v>
      </c>
      <c r="D17" s="3"/>
      <c r="E17" s="18" t="s">
        <v>17</v>
      </c>
      <c r="F17" s="23">
        <f>VLOOKUP(E17,'FIFA rank'!$B$3:$C$34,2,0)</f>
        <v>738</v>
      </c>
      <c r="G17" s="3"/>
      <c r="H17" s="18" t="s">
        <v>10</v>
      </c>
      <c r="I17" s="23">
        <f>VLOOKUP(H17,'FIFA rank'!$B$3:$C$34,2,0)</f>
        <v>747</v>
      </c>
      <c r="J17" s="3"/>
      <c r="K17" s="18" t="s">
        <v>35</v>
      </c>
      <c r="L17" s="23">
        <f>VLOOKUP(K17,'FIFA rank'!$B$3:$C$34,2,0)</f>
        <v>640</v>
      </c>
      <c r="M17" s="3"/>
      <c r="N17" s="18" t="s">
        <v>28</v>
      </c>
      <c r="O17" s="23">
        <f>VLOOKUP(N17,'FIFA rank'!$B$3:$C$34,2,0)</f>
        <v>756</v>
      </c>
      <c r="P17" s="3"/>
      <c r="Q17" s="18" t="s">
        <v>41</v>
      </c>
      <c r="R17" s="23">
        <f>VLOOKUP(Q17,'FIFA rank'!$B$3:$C$34,2,0)</f>
        <v>570</v>
      </c>
      <c r="S17" s="3"/>
      <c r="T17" s="18" t="s">
        <v>30</v>
      </c>
      <c r="U17" s="23">
        <f>VLOOKUP(T17,'FIFA rank'!$B$3:$C$34,2,0)</f>
        <v>621</v>
      </c>
      <c r="V17" s="3"/>
      <c r="W17" s="18" t="s">
        <v>23</v>
      </c>
      <c r="X17" s="23">
        <f>VLOOKUP(W17,'FIFA rank'!$B$3:$C$34,2,0)</f>
        <v>600</v>
      </c>
    </row>
    <row r="18" spans="1:27" ht="12.75" customHeight="1" x14ac:dyDescent="0.25">
      <c r="A18" s="13"/>
      <c r="C18" s="8"/>
      <c r="F18" s="8"/>
      <c r="I18" s="8"/>
      <c r="L18" s="8"/>
      <c r="O18" s="8"/>
      <c r="R18" s="8"/>
      <c r="U18" s="8"/>
      <c r="X18" s="8"/>
    </row>
    <row r="19" spans="1:27" ht="12.75" customHeight="1" x14ac:dyDescent="0.25">
      <c r="A19" s="13"/>
      <c r="C19" s="28"/>
      <c r="F19" s="28"/>
      <c r="I19" s="28"/>
      <c r="L19" s="28"/>
      <c r="O19" s="28"/>
      <c r="R19" s="28"/>
      <c r="U19" s="28"/>
      <c r="X19" s="28"/>
    </row>
    <row r="20" spans="1:27" ht="12.75" customHeight="1" x14ac:dyDescent="0.25"/>
    <row r="21" spans="1:27" ht="12.75" customHeight="1" x14ac:dyDescent="0.25">
      <c r="B21" s="36" t="str">
        <f>IF(B24="","",IF(B24&lt;&gt;"",IF(COUNTIF(B24:B25,B24)=2,"You can't select the same team twice!","")))</f>
        <v/>
      </c>
      <c r="C21" s="36"/>
      <c r="E21" s="36" t="str">
        <f>IF(E24="","",IF(E24&lt;&gt;"",IF(COUNTIF(E24:E25,E24)=2,"You can't select the same team twice!","")))</f>
        <v/>
      </c>
      <c r="F21" s="36"/>
      <c r="H21" s="36" t="str">
        <f>IF(H24="","",IF(H24&lt;&gt;"",IF(COUNTIF(H24:H25,H24)=2,"You can't select the same team twice!","")))</f>
        <v/>
      </c>
      <c r="I21" s="36"/>
      <c r="K21" s="36" t="str">
        <f>IF(K24="","",IF(K24&lt;&gt;"",IF(COUNTIF(K24:K25,K24)=2,"You can't select the same team twice!","")))</f>
        <v/>
      </c>
      <c r="L21" s="36"/>
      <c r="N21" s="36" t="str">
        <f>IF(N24="","",IF(N24&lt;&gt;"",IF(COUNTIF(N24:N25,N24)=2,"You can't select the same team twice!","")))</f>
        <v/>
      </c>
      <c r="O21" s="36"/>
      <c r="Q21" s="36" t="str">
        <f>IF(Q24="","",IF(Q24&lt;&gt;"",IF(COUNTIF(Q24:Q25,Q24)=2,"You can't select the same team twice!","")))</f>
        <v/>
      </c>
      <c r="R21" s="36"/>
      <c r="T21" s="36" t="str">
        <f>IF(T24="","",IF(T24&lt;&gt;"",IF(COUNTIF(T24:T25,T24)=2,"You can't select the same team twice!","")))</f>
        <v/>
      </c>
      <c r="U21" s="36"/>
      <c r="W21" s="36" t="str">
        <f>IF(W24="","",IF(W24&lt;&gt;"",IF(COUNTIF(W24:W25,W24)=2,"You can't select the same team twice!","")))</f>
        <v/>
      </c>
      <c r="X21" s="36"/>
    </row>
    <row r="22" spans="1:27" x14ac:dyDescent="0.25">
      <c r="B22" s="36"/>
      <c r="C22" s="36"/>
      <c r="E22" s="36"/>
      <c r="F22" s="36"/>
      <c r="H22" s="36"/>
      <c r="I22" s="36"/>
      <c r="K22" s="36"/>
      <c r="L22" s="36"/>
      <c r="N22" s="36"/>
      <c r="O22" s="36"/>
      <c r="Q22" s="36"/>
      <c r="R22" s="36"/>
      <c r="T22" s="36"/>
      <c r="U22" s="36"/>
      <c r="W22" s="36"/>
      <c r="X22" s="36"/>
    </row>
    <row r="23" spans="1:27" x14ac:dyDescent="0.25">
      <c r="B23" s="37"/>
      <c r="C23" s="37"/>
      <c r="E23" s="37"/>
      <c r="F23" s="37"/>
      <c r="H23" s="37"/>
      <c r="I23" s="37"/>
      <c r="K23" s="37"/>
      <c r="L23" s="37"/>
      <c r="N23" s="37"/>
      <c r="O23" s="37"/>
      <c r="Q23" s="37"/>
      <c r="R23" s="37"/>
      <c r="T23" s="37"/>
      <c r="U23" s="37"/>
      <c r="W23" s="37"/>
      <c r="X23" s="37"/>
    </row>
    <row r="24" spans="1:27" x14ac:dyDescent="0.25">
      <c r="B24" s="32" t="s">
        <v>32</v>
      </c>
      <c r="C24" s="26">
        <f>IFERROR(VLOOKUP(B24,B$14:C$17,2,0),"")</f>
        <v>924</v>
      </c>
      <c r="E24" s="31" t="s">
        <v>25</v>
      </c>
      <c r="F24" s="26">
        <f>IFERROR(VLOOKUP(E24,E$14:F$17,2,0),"")</f>
        <v>1358</v>
      </c>
      <c r="H24" s="31" t="s">
        <v>18</v>
      </c>
      <c r="I24" s="26">
        <f>IFERROR(VLOOKUP(H24,H$14:I$17,2,0),"")</f>
        <v>1099</v>
      </c>
      <c r="K24" s="31" t="s">
        <v>27</v>
      </c>
      <c r="L24" s="26">
        <f>IFERROR(VLOOKUP(K24,K$14:L$17,2,0),"")</f>
        <v>910</v>
      </c>
      <c r="N24" s="31" t="s">
        <v>12</v>
      </c>
      <c r="O24" s="26">
        <f>IFERROR(VLOOKUP(N24,N$14:O$17,2,0),"")</f>
        <v>1483</v>
      </c>
      <c r="Q24" s="31" t="s">
        <v>13</v>
      </c>
      <c r="R24" s="26">
        <f>IFERROR(VLOOKUP(Q24,Q$14:R$17,2,0),"")</f>
        <v>1602</v>
      </c>
      <c r="T24" s="31" t="s">
        <v>22</v>
      </c>
      <c r="U24" s="26">
        <f>IFERROR(VLOOKUP(T24,T$14:U$17,2,0),"")</f>
        <v>1047</v>
      </c>
      <c r="W24" s="31" t="s">
        <v>39</v>
      </c>
      <c r="X24" s="26">
        <f>IFERROR(VLOOKUP(W24,W$14:X$17,2,0),"")</f>
        <v>884</v>
      </c>
    </row>
    <row r="25" spans="1:27" x14ac:dyDescent="0.25">
      <c r="B25" s="33" t="s">
        <v>16</v>
      </c>
      <c r="C25" s="4">
        <f>IFERROR(VLOOKUP(B25,B$14:C$17,2,0),"")</f>
        <v>534</v>
      </c>
      <c r="E25" s="27" t="s">
        <v>17</v>
      </c>
      <c r="F25" s="4">
        <f>IFERROR(VLOOKUP(E25,E$14:F$17,2,0),"")</f>
        <v>738</v>
      </c>
      <c r="H25" s="27" t="s">
        <v>10</v>
      </c>
      <c r="I25" s="4">
        <f>IFERROR(VLOOKUP(H25,H$14:I$17,2,0),"")</f>
        <v>747</v>
      </c>
      <c r="K25" s="27" t="s">
        <v>35</v>
      </c>
      <c r="L25" s="4">
        <f>IFERROR(VLOOKUP(K25,K$14:L$17,2,0),"")</f>
        <v>640</v>
      </c>
      <c r="N25" s="27" t="s">
        <v>28</v>
      </c>
      <c r="O25" s="4">
        <f>IFERROR(VLOOKUP(N25,N$14:O$17,2,0),"")</f>
        <v>756</v>
      </c>
      <c r="Q25" s="27" t="s">
        <v>37</v>
      </c>
      <c r="R25" s="4">
        <f>IFERROR(VLOOKUP(Q25,Q$14:R$17,2,0),"")</f>
        <v>998</v>
      </c>
      <c r="T25" s="27" t="s">
        <v>30</v>
      </c>
      <c r="U25" s="4">
        <f>IFERROR(VLOOKUP(T25,T$14:U$17,2,0),"")</f>
        <v>621</v>
      </c>
      <c r="W25" s="27" t="s">
        <v>23</v>
      </c>
      <c r="X25" s="4">
        <f>IFERROR(VLOOKUP(W25,W$14:X$17,2,0),"")</f>
        <v>600</v>
      </c>
    </row>
    <row r="28" spans="1:27" x14ac:dyDescent="0.25">
      <c r="Z28" s="11"/>
      <c r="AA28" s="35" t="str">
        <f>IF(O2=16,"All 16 teams selected.",IF(O2=1,"1 team selected. 15 remaining.",O2&amp;" teams selected. "&amp;IF(O2=15,"Select 1 more team.","Select "&amp;16-O2&amp;" more teams.")))</f>
        <v>All 16 teams selected.</v>
      </c>
    </row>
  </sheetData>
  <mergeCells count="8">
    <mergeCell ref="T21:U23"/>
    <mergeCell ref="W21:X23"/>
    <mergeCell ref="B21:C23"/>
    <mergeCell ref="E21:F23"/>
    <mergeCell ref="H21:I23"/>
    <mergeCell ref="K21:L23"/>
    <mergeCell ref="N21:O23"/>
    <mergeCell ref="Q21:R23"/>
  </mergeCells>
  <conditionalFormatting sqref="C14:C17 F14:F17 I14:I17 L14:L17 O14:O17 R14:R17 U14:U17 X14:X1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B17">
    <cfRule type="expression" dxfId="26" priority="21">
      <formula>OR(B14=B$24,B14=B$25)</formula>
    </cfRule>
  </conditionalFormatting>
  <conditionalFormatting sqref="K10">
    <cfRule type="expression" dxfId="25" priority="1">
      <formula>$K$5&lt;=$F$5</formula>
    </cfRule>
    <cfRule type="expression" dxfId="24" priority="20">
      <formula>$K$5&gt;$F$5</formula>
    </cfRule>
  </conditionalFormatting>
  <conditionalFormatting sqref="E14:E17">
    <cfRule type="expression" dxfId="23" priority="19">
      <formula>OR(E14=E$24,E14=E$25)</formula>
    </cfRule>
  </conditionalFormatting>
  <conditionalFormatting sqref="H14:H17">
    <cfRule type="expression" dxfId="22" priority="18">
      <formula>OR(H14=H$24,H14=H$25)</formula>
    </cfRule>
  </conditionalFormatting>
  <conditionalFormatting sqref="K14:K17">
    <cfRule type="expression" dxfId="21" priority="17">
      <formula>OR(K14=K$24,K14=K$25)</formula>
    </cfRule>
  </conditionalFormatting>
  <conditionalFormatting sqref="N14:N17">
    <cfRule type="expression" dxfId="20" priority="16">
      <formula>OR(N14=N$24,N14=N$25)</formula>
    </cfRule>
  </conditionalFormatting>
  <conditionalFormatting sqref="Q14:Q17">
    <cfRule type="expression" dxfId="19" priority="15">
      <formula>OR(Q14=Q$24,Q14=Q$25)</formula>
    </cfRule>
  </conditionalFormatting>
  <conditionalFormatting sqref="T14:T17">
    <cfRule type="expression" dxfId="18" priority="14">
      <formula>OR(T14=T$24,T14=T$25)</formula>
    </cfRule>
  </conditionalFormatting>
  <conditionalFormatting sqref="W14:W17">
    <cfRule type="expression" dxfId="17" priority="13">
      <formula>OR(W14=W$24,W14=W$25)</formula>
    </cfRule>
  </conditionalFormatting>
  <conditionalFormatting sqref="B24:B25">
    <cfRule type="expression" dxfId="16" priority="12">
      <formula>B24&lt;&gt;""</formula>
    </cfRule>
  </conditionalFormatting>
  <conditionalFormatting sqref="E24:E25">
    <cfRule type="expression" dxfId="15" priority="11">
      <formula>E24&lt;&gt;""</formula>
    </cfRule>
  </conditionalFormatting>
  <conditionalFormatting sqref="H24:H25">
    <cfRule type="expression" dxfId="14" priority="10">
      <formula>H24&lt;&gt;""</formula>
    </cfRule>
  </conditionalFormatting>
  <conditionalFormatting sqref="K24:K25">
    <cfRule type="expression" dxfId="13" priority="9">
      <formula>K24&lt;&gt;""</formula>
    </cfRule>
  </conditionalFormatting>
  <conditionalFormatting sqref="N24:N25">
    <cfRule type="expression" dxfId="12" priority="8">
      <formula>N24&lt;&gt;""</formula>
    </cfRule>
  </conditionalFormatting>
  <conditionalFormatting sqref="Q24:Q25">
    <cfRule type="expression" dxfId="11" priority="7">
      <formula>Q24&lt;&gt;""</formula>
    </cfRule>
  </conditionalFormatting>
  <conditionalFormatting sqref="T24:T25">
    <cfRule type="expression" dxfId="10" priority="6">
      <formula>T24&lt;&gt;""</formula>
    </cfRule>
  </conditionalFormatting>
  <conditionalFormatting sqref="W24:W25">
    <cfRule type="expression" dxfId="9" priority="5">
      <formula>W24&lt;&gt;""</formula>
    </cfRule>
  </conditionalFormatting>
  <conditionalFormatting sqref="B24:B25 E24:E25 H24:H25 K24:K25 N24:N25 Q24:Q25 T24:T25 W24:W25">
    <cfRule type="expression" dxfId="8" priority="4">
      <formula>B24=""</formula>
    </cfRule>
  </conditionalFormatting>
  <conditionalFormatting sqref="X14:X17 U14:U17 R14:R17 O14:O17 L14:L17 I14:I17 F14:F17 C14:C17">
    <cfRule type="expression" dxfId="7" priority="3">
      <formula>ISNUMBER(MATCH(B14,B$24:B$25,0))</formula>
    </cfRule>
  </conditionalFormatting>
  <conditionalFormatting sqref="K5">
    <cfRule type="expression" dxfId="6" priority="2">
      <formula>K5&gt;$F$5</formula>
    </cfRule>
  </conditionalFormatting>
  <conditionalFormatting sqref="AA28">
    <cfRule type="expression" dxfId="5" priority="23">
      <formula>O2=16</formula>
    </cfRule>
    <cfRule type="expression" dxfId="4" priority="24">
      <formula>O2&lt;&gt;16</formula>
    </cfRule>
  </conditionalFormatting>
  <dataValidations count="1">
    <dataValidation type="list" allowBlank="1" showInputMessage="1" showErrorMessage="1" sqref="B24:B25 W24:W25 T24:T25 Q24:Q25 N24:N25 K24:K25 H24:H25 E24:E25">
      <formula1>B$14:B$17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showRowColHeaders="0" workbookViewId="0"/>
  </sheetViews>
  <sheetFormatPr defaultRowHeight="15" x14ac:dyDescent="0.25"/>
  <cols>
    <col min="2" max="2" width="15.7109375" customWidth="1"/>
    <col min="3" max="3" width="13" customWidth="1"/>
    <col min="6" max="6" width="16.140625" customWidth="1"/>
    <col min="7" max="7" width="4.42578125" customWidth="1"/>
    <col min="8" max="8" width="16.140625" customWidth="1"/>
    <col min="10" max="10" width="5.28515625" bestFit="1" customWidth="1"/>
    <col min="11" max="12" width="23.5703125" customWidth="1"/>
    <col min="13" max="13" width="14.7109375" customWidth="1"/>
  </cols>
  <sheetData>
    <row r="1" spans="2:11" x14ac:dyDescent="0.25">
      <c r="K1" s="34" t="s">
        <v>45</v>
      </c>
    </row>
    <row r="2" spans="2:11" x14ac:dyDescent="0.25">
      <c r="B2" s="1" t="s">
        <v>42</v>
      </c>
      <c r="C2" s="1" t="s">
        <v>40</v>
      </c>
      <c r="F2" s="39" t="s">
        <v>44</v>
      </c>
      <c r="G2" s="38"/>
      <c r="H2" s="40" t="s">
        <v>47</v>
      </c>
    </row>
    <row r="3" spans="2:11" x14ac:dyDescent="0.25">
      <c r="B3" t="s">
        <v>13</v>
      </c>
      <c r="C3">
        <v>1602</v>
      </c>
      <c r="F3" t="b">
        <f>OR(ISNUMBER(MATCH(B3,'team selections'!$B$24:$X$24,0)),ISNUMBER(MATCH(B3,'team selections'!$B$25:$X$25,0)))</f>
        <v>0</v>
      </c>
      <c r="H3" t="b">
        <f>OR(ISNUMBER(MATCH(B3,'my selections'!$B$24:$X$24,0)),ISNUMBER(MATCH(B3,'my selections'!$B$25:$X$25,0)))</f>
        <v>1</v>
      </c>
    </row>
    <row r="4" spans="2:11" x14ac:dyDescent="0.25">
      <c r="B4" t="s">
        <v>12</v>
      </c>
      <c r="C4">
        <v>1483</v>
      </c>
      <c r="F4" t="b">
        <f>OR(ISNUMBER(MATCH(B4,'team selections'!$B$24:$X$24,0)),ISNUMBER(MATCH(B4,'team selections'!$B$25:$X$25,0)))</f>
        <v>0</v>
      </c>
      <c r="H4" t="b">
        <f>OR(ISNUMBER(MATCH(B4,'my selections'!$B$24:$X$24,0)),ISNUMBER(MATCH(B4,'my selections'!$B$25:$X$25,0)))</f>
        <v>1</v>
      </c>
    </row>
    <row r="5" spans="2:11" x14ac:dyDescent="0.25">
      <c r="B5" t="s">
        <v>25</v>
      </c>
      <c r="C5">
        <v>1358</v>
      </c>
      <c r="F5" t="b">
        <f>OR(ISNUMBER(MATCH(B5,'team selections'!$B$24:$X$24,0)),ISNUMBER(MATCH(B5,'team selections'!$B$25:$X$25,0)))</f>
        <v>0</v>
      </c>
      <c r="H5" t="b">
        <f>OR(ISNUMBER(MATCH(B5,'my selections'!$B$24:$X$24,0)),ISNUMBER(MATCH(B5,'my selections'!$B$25:$X$25,0)))</f>
        <v>1</v>
      </c>
    </row>
    <row r="6" spans="2:11" x14ac:dyDescent="0.25">
      <c r="B6" t="s">
        <v>11</v>
      </c>
      <c r="C6">
        <v>1348</v>
      </c>
      <c r="F6" t="b">
        <f>OR(ISNUMBER(MATCH(B6,'team selections'!$B$24:$X$24,0)),ISNUMBER(MATCH(B6,'team selections'!$B$25:$X$25,0)))</f>
        <v>0</v>
      </c>
      <c r="H6" t="b">
        <f>OR(ISNUMBER(MATCH(B6,'my selections'!$B$24:$X$24,0)),ISNUMBER(MATCH(B6,'my selections'!$B$25:$X$25,0)))</f>
        <v>0</v>
      </c>
    </row>
    <row r="7" spans="2:11" x14ac:dyDescent="0.25">
      <c r="B7" t="s">
        <v>14</v>
      </c>
      <c r="C7">
        <v>1325</v>
      </c>
      <c r="F7" t="b">
        <f>OR(ISNUMBER(MATCH(B7,'team selections'!$B$24:$X$24,0)),ISNUMBER(MATCH(B7,'team selections'!$B$25:$X$25,0)))</f>
        <v>0</v>
      </c>
      <c r="H7" t="b">
        <f>OR(ISNUMBER(MATCH(B7,'my selections'!$B$24:$X$24,0)),ISNUMBER(MATCH(B7,'my selections'!$B$25:$X$25,0)))</f>
        <v>0</v>
      </c>
    </row>
    <row r="8" spans="2:11" x14ac:dyDescent="0.25">
      <c r="B8" t="s">
        <v>33</v>
      </c>
      <c r="C8">
        <v>1231</v>
      </c>
      <c r="F8" t="b">
        <f>OR(ISNUMBER(MATCH(B8,'team selections'!$B$24:$X$24,0)),ISNUMBER(MATCH(B8,'team selections'!$B$25:$X$25,0)))</f>
        <v>0</v>
      </c>
      <c r="H8" t="b">
        <f>OR(ISNUMBER(MATCH(B8,'my selections'!$B$24:$X$24,0)),ISNUMBER(MATCH(B8,'my selections'!$B$25:$X$25,0)))</f>
        <v>0</v>
      </c>
    </row>
    <row r="9" spans="2:11" x14ac:dyDescent="0.25">
      <c r="B9" t="s">
        <v>31</v>
      </c>
      <c r="C9">
        <v>1209</v>
      </c>
      <c r="F9" t="b">
        <f>OR(ISNUMBER(MATCH(B9,'team selections'!$B$24:$X$24,0)),ISNUMBER(MATCH(B9,'team selections'!$B$25:$X$25,0)))</f>
        <v>0</v>
      </c>
      <c r="H9" t="b">
        <f>OR(ISNUMBER(MATCH(B9,'my selections'!$B$24:$X$24,0)),ISNUMBER(MATCH(B9,'my selections'!$B$25:$X$25,0)))</f>
        <v>0</v>
      </c>
    </row>
    <row r="10" spans="2:11" x14ac:dyDescent="0.25">
      <c r="B10" t="s">
        <v>36</v>
      </c>
      <c r="C10">
        <v>1190</v>
      </c>
      <c r="F10" t="b">
        <f>OR(ISNUMBER(MATCH(B10,'team selections'!$B$24:$X$24,0)),ISNUMBER(MATCH(B10,'team selections'!$B$25:$X$25,0)))</f>
        <v>0</v>
      </c>
      <c r="H10" t="b">
        <f>OR(ISNUMBER(MATCH(B10,'my selections'!$B$24:$X$24,0)),ISNUMBER(MATCH(B10,'my selections'!$B$25:$X$25,0)))</f>
        <v>0</v>
      </c>
    </row>
    <row r="11" spans="2:11" x14ac:dyDescent="0.25">
      <c r="B11" t="s">
        <v>26</v>
      </c>
      <c r="C11">
        <v>1183</v>
      </c>
      <c r="F11" t="b">
        <f>OR(ISNUMBER(MATCH(B11,'team selections'!$B$24:$X$24,0)),ISNUMBER(MATCH(B11,'team selections'!$B$25:$X$25,0)))</f>
        <v>0</v>
      </c>
      <c r="H11" t="b">
        <f>OR(ISNUMBER(MATCH(B11,'my selections'!$B$24:$X$24,0)),ISNUMBER(MATCH(B11,'my selections'!$B$25:$X$25,0)))</f>
        <v>0</v>
      </c>
    </row>
    <row r="12" spans="2:11" x14ac:dyDescent="0.25">
      <c r="B12" t="s">
        <v>34</v>
      </c>
      <c r="C12">
        <v>1128</v>
      </c>
      <c r="F12" t="b">
        <f>OR(ISNUMBER(MATCH(B12,'team selections'!$B$24:$X$24,0)),ISNUMBER(MATCH(B12,'team selections'!$B$25:$X$25,0)))</f>
        <v>0</v>
      </c>
      <c r="H12" t="b">
        <f>OR(ISNUMBER(MATCH(B12,'my selections'!$B$24:$X$24,0)),ISNUMBER(MATCH(B12,'my selections'!$B$25:$X$25,0)))</f>
        <v>0</v>
      </c>
    </row>
    <row r="13" spans="2:11" x14ac:dyDescent="0.25">
      <c r="B13" t="s">
        <v>18</v>
      </c>
      <c r="C13">
        <v>1099</v>
      </c>
      <c r="F13" t="b">
        <f>OR(ISNUMBER(MATCH(B13,'team selections'!$B$24:$X$24,0)),ISNUMBER(MATCH(B13,'team selections'!$B$25:$X$25,0)))</f>
        <v>0</v>
      </c>
      <c r="H13" t="b">
        <f>OR(ISNUMBER(MATCH(B13,'my selections'!$B$24:$X$24,0)),ISNUMBER(MATCH(B13,'my selections'!$B$25:$X$25,0)))</f>
        <v>1</v>
      </c>
    </row>
    <row r="14" spans="2:11" x14ac:dyDescent="0.25">
      <c r="B14" t="s">
        <v>15</v>
      </c>
      <c r="C14">
        <v>1078</v>
      </c>
      <c r="F14" t="b">
        <f>OR(ISNUMBER(MATCH(B14,'team selections'!$B$24:$X$24,0)),ISNUMBER(MATCH(B14,'team selections'!$B$25:$X$25,0)))</f>
        <v>0</v>
      </c>
      <c r="H14" t="b">
        <f>OR(ISNUMBER(MATCH(B14,'my selections'!$B$24:$X$24,0)),ISNUMBER(MATCH(B14,'my selections'!$B$25:$X$25,0)))</f>
        <v>0</v>
      </c>
    </row>
    <row r="15" spans="2:11" x14ac:dyDescent="0.25">
      <c r="B15" t="s">
        <v>22</v>
      </c>
      <c r="C15">
        <v>1047</v>
      </c>
      <c r="F15" t="b">
        <f>OR(ISNUMBER(MATCH(B15,'team selections'!$B$24:$X$24,0)),ISNUMBER(MATCH(B15,'team selections'!$B$25:$X$25,0)))</f>
        <v>0</v>
      </c>
      <c r="H15" t="b">
        <f>OR(ISNUMBER(MATCH(B15,'my selections'!$B$24:$X$24,0)),ISNUMBER(MATCH(B15,'my selections'!$B$25:$X$25,0)))</f>
        <v>1</v>
      </c>
    </row>
    <row r="16" spans="2:11" x14ac:dyDescent="0.25">
      <c r="B16" t="s">
        <v>21</v>
      </c>
      <c r="C16">
        <v>1032</v>
      </c>
      <c r="F16" t="b">
        <f>OR(ISNUMBER(MATCH(B16,'team selections'!$B$24:$X$24,0)),ISNUMBER(MATCH(B16,'team selections'!$B$25:$X$25,0)))</f>
        <v>0</v>
      </c>
      <c r="H16" t="b">
        <f>OR(ISNUMBER(MATCH(B16,'my selections'!$B$24:$X$24,0)),ISNUMBER(MATCH(B16,'my selections'!$B$25:$X$25,0)))</f>
        <v>0</v>
      </c>
    </row>
    <row r="17" spans="2:8" x14ac:dyDescent="0.25">
      <c r="B17" t="s">
        <v>19</v>
      </c>
      <c r="C17">
        <v>1018</v>
      </c>
      <c r="F17" t="b">
        <f>OR(ISNUMBER(MATCH(B17,'team selections'!$B$24:$X$24,0)),ISNUMBER(MATCH(B17,'team selections'!$B$25:$X$25,0)))</f>
        <v>0</v>
      </c>
      <c r="H17" t="b">
        <f>OR(ISNUMBER(MATCH(B17,'my selections'!$B$24:$X$24,0)),ISNUMBER(MATCH(B17,'my selections'!$B$25:$X$25,0)))</f>
        <v>0</v>
      </c>
    </row>
    <row r="18" spans="2:8" x14ac:dyDescent="0.25">
      <c r="B18" t="s">
        <v>37</v>
      </c>
      <c r="C18">
        <v>998</v>
      </c>
      <c r="F18" t="b">
        <f>OR(ISNUMBER(MATCH(B18,'team selections'!$B$24:$X$24,0)),ISNUMBER(MATCH(B18,'team selections'!$B$25:$X$25,0)))</f>
        <v>0</v>
      </c>
      <c r="H18" t="b">
        <f>OR(ISNUMBER(MATCH(B18,'my selections'!$B$24:$X$24,0)),ISNUMBER(MATCH(B18,'my selections'!$B$25:$X$25,0)))</f>
        <v>1</v>
      </c>
    </row>
    <row r="19" spans="2:8" x14ac:dyDescent="0.25">
      <c r="B19" t="s">
        <v>32</v>
      </c>
      <c r="C19">
        <v>924</v>
      </c>
      <c r="F19" t="b">
        <f>OR(ISNUMBER(MATCH(B19,'team selections'!$B$24:$X$24,0)),ISNUMBER(MATCH(B19,'team selections'!$B$25:$X$25,0)))</f>
        <v>0</v>
      </c>
      <c r="H19" t="b">
        <f>OR(ISNUMBER(MATCH(B19,'my selections'!$B$24:$X$24,0)),ISNUMBER(MATCH(B19,'my selections'!$B$25:$X$25,0)))</f>
        <v>1</v>
      </c>
    </row>
    <row r="20" spans="2:8" x14ac:dyDescent="0.25">
      <c r="B20" t="s">
        <v>27</v>
      </c>
      <c r="C20">
        <v>910</v>
      </c>
      <c r="F20" t="b">
        <f>OR(ISNUMBER(MATCH(B20,'team selections'!$B$24:$X$24,0)),ISNUMBER(MATCH(B20,'team selections'!$B$25:$X$25,0)))</f>
        <v>0</v>
      </c>
      <c r="H20" t="b">
        <f>OR(ISNUMBER(MATCH(B20,'my selections'!$B$24:$X$24,0)),ISNUMBER(MATCH(B20,'my selections'!$B$25:$X$25,0)))</f>
        <v>1</v>
      </c>
    </row>
    <row r="21" spans="2:8" x14ac:dyDescent="0.25">
      <c r="B21" t="s">
        <v>39</v>
      </c>
      <c r="C21">
        <v>884</v>
      </c>
      <c r="F21" t="b">
        <f>OR(ISNUMBER(MATCH(B21,'team selections'!$B$24:$X$24,0)),ISNUMBER(MATCH(B21,'team selections'!$B$25:$X$25,0)))</f>
        <v>0</v>
      </c>
      <c r="H21" t="b">
        <f>OR(ISNUMBER(MATCH(B21,'my selections'!$B$24:$X$24,0)),ISNUMBER(MATCH(B21,'my selections'!$B$25:$X$25,0)))</f>
        <v>1</v>
      </c>
    </row>
    <row r="22" spans="2:8" x14ac:dyDescent="0.25">
      <c r="B22" t="s">
        <v>20</v>
      </c>
      <c r="C22">
        <v>850</v>
      </c>
      <c r="F22" t="b">
        <f>OR(ISNUMBER(MATCH(B22,'team selections'!$B$24:$X$24,0)),ISNUMBER(MATCH(B22,'team selections'!$B$25:$X$25,0)))</f>
        <v>0</v>
      </c>
      <c r="H22" t="b">
        <f>OR(ISNUMBER(MATCH(B22,'my selections'!$B$24:$X$24,0)),ISNUMBER(MATCH(B22,'my selections'!$B$25:$X$25,0)))</f>
        <v>0</v>
      </c>
    </row>
    <row r="23" spans="2:8" x14ac:dyDescent="0.25">
      <c r="B23" t="s">
        <v>38</v>
      </c>
      <c r="C23">
        <v>838</v>
      </c>
      <c r="F23" t="b">
        <f>OR(ISNUMBER(MATCH(B23,'team selections'!$B$24:$X$24,0)),ISNUMBER(MATCH(B23,'team selections'!$B$25:$X$25,0)))</f>
        <v>0</v>
      </c>
      <c r="H23" t="b">
        <f>OR(ISNUMBER(MATCH(B23,'my selections'!$B$24:$X$24,0)),ISNUMBER(MATCH(B23,'my selections'!$B$25:$X$25,0)))</f>
        <v>0</v>
      </c>
    </row>
    <row r="24" spans="2:8" x14ac:dyDescent="0.25">
      <c r="B24" t="s">
        <v>8</v>
      </c>
      <c r="C24">
        <v>805</v>
      </c>
      <c r="F24" t="b">
        <f>OR(ISNUMBER(MATCH(B24,'team selections'!$B$24:$X$24,0)),ISNUMBER(MATCH(B24,'team selections'!$B$25:$X$25,0)))</f>
        <v>0</v>
      </c>
      <c r="H24" t="b">
        <f>OR(ISNUMBER(MATCH(B24,'my selections'!$B$24:$X$24,0)),ISNUMBER(MATCH(B24,'my selections'!$B$25:$X$25,0)))</f>
        <v>0</v>
      </c>
    </row>
    <row r="25" spans="2:8" x14ac:dyDescent="0.25">
      <c r="B25" t="s">
        <v>9</v>
      </c>
      <c r="C25">
        <v>798</v>
      </c>
      <c r="F25" t="b">
        <f>OR(ISNUMBER(MATCH(B25,'team selections'!$B$24:$X$24,0)),ISNUMBER(MATCH(B25,'team selections'!$B$25:$X$25,0)))</f>
        <v>0</v>
      </c>
      <c r="H25" t="b">
        <f>OR(ISNUMBER(MATCH(B25,'my selections'!$B$24:$X$24,0)),ISNUMBER(MATCH(B25,'my selections'!$B$25:$X$25,0)))</f>
        <v>0</v>
      </c>
    </row>
    <row r="26" spans="2:8" x14ac:dyDescent="0.25">
      <c r="B26" t="s">
        <v>28</v>
      </c>
      <c r="C26">
        <v>756</v>
      </c>
      <c r="F26" t="b">
        <f>OR(ISNUMBER(MATCH(B26,'team selections'!$B$24:$X$24,0)),ISNUMBER(MATCH(B26,'team selections'!$B$25:$X$25,0)))</f>
        <v>0</v>
      </c>
      <c r="H26" t="b">
        <f>OR(ISNUMBER(MATCH(B26,'my selections'!$B$24:$X$24,0)),ISNUMBER(MATCH(B26,'my selections'!$B$25:$X$25,0)))</f>
        <v>1</v>
      </c>
    </row>
    <row r="27" spans="2:8" x14ac:dyDescent="0.25">
      <c r="B27" t="s">
        <v>10</v>
      </c>
      <c r="C27">
        <v>747</v>
      </c>
      <c r="F27" t="b">
        <f>OR(ISNUMBER(MATCH(B27,'team selections'!$B$24:$X$24,0)),ISNUMBER(MATCH(B27,'team selections'!$B$25:$X$25,0)))</f>
        <v>0</v>
      </c>
      <c r="H27" t="b">
        <f>OR(ISNUMBER(MATCH(B27,'my selections'!$B$24:$X$24,0)),ISNUMBER(MATCH(B27,'my selections'!$B$25:$X$25,0)))</f>
        <v>1</v>
      </c>
    </row>
    <row r="28" spans="2:8" x14ac:dyDescent="0.25">
      <c r="B28" t="s">
        <v>17</v>
      </c>
      <c r="C28">
        <v>738</v>
      </c>
      <c r="F28" t="b">
        <f>OR(ISNUMBER(MATCH(B28,'team selections'!$B$24:$X$24,0)),ISNUMBER(MATCH(B28,'team selections'!$B$25:$X$25,0)))</f>
        <v>0</v>
      </c>
      <c r="H28" t="b">
        <f>OR(ISNUMBER(MATCH(B28,'my selections'!$B$24:$X$24,0)),ISNUMBER(MATCH(B28,'my selections'!$B$25:$X$25,0)))</f>
        <v>1</v>
      </c>
    </row>
    <row r="29" spans="2:8" x14ac:dyDescent="0.25">
      <c r="B29" t="s">
        <v>35</v>
      </c>
      <c r="C29">
        <v>640</v>
      </c>
      <c r="F29" t="b">
        <f>OR(ISNUMBER(MATCH(B29,'team selections'!$B$24:$X$24,0)),ISNUMBER(MATCH(B29,'team selections'!$B$25:$X$25,0)))</f>
        <v>0</v>
      </c>
      <c r="H29" t="b">
        <f>OR(ISNUMBER(MATCH(B29,'my selections'!$B$24:$X$24,0)),ISNUMBER(MATCH(B29,'my selections'!$B$25:$X$25,0)))</f>
        <v>1</v>
      </c>
    </row>
    <row r="30" spans="2:8" x14ac:dyDescent="0.25">
      <c r="B30" t="s">
        <v>30</v>
      </c>
      <c r="C30">
        <v>621</v>
      </c>
      <c r="F30" t="b">
        <f>OR(ISNUMBER(MATCH(B30,'team selections'!$B$24:$X$24,0)),ISNUMBER(MATCH(B30,'team selections'!$B$25:$X$25,0)))</f>
        <v>0</v>
      </c>
      <c r="H30" t="b">
        <f>OR(ISNUMBER(MATCH(B30,'my selections'!$B$24:$X$24,0)),ISNUMBER(MATCH(B30,'my selections'!$B$25:$X$25,0)))</f>
        <v>1</v>
      </c>
    </row>
    <row r="31" spans="2:8" x14ac:dyDescent="0.25">
      <c r="B31" t="s">
        <v>23</v>
      </c>
      <c r="C31">
        <v>600</v>
      </c>
      <c r="F31" t="b">
        <f>OR(ISNUMBER(MATCH(B31,'team selections'!$B$24:$X$24,0)),ISNUMBER(MATCH(B31,'team selections'!$B$25:$X$25,0)))</f>
        <v>0</v>
      </c>
      <c r="H31" t="b">
        <f>OR(ISNUMBER(MATCH(B31,'my selections'!$B$24:$X$24,0)),ISNUMBER(MATCH(B31,'my selections'!$B$25:$X$25,0)))</f>
        <v>1</v>
      </c>
    </row>
    <row r="32" spans="2:8" x14ac:dyDescent="0.25">
      <c r="B32" t="s">
        <v>41</v>
      </c>
      <c r="C32">
        <v>570</v>
      </c>
      <c r="F32" t="b">
        <f>OR(ISNUMBER(MATCH(B32,'team selections'!$B$24:$X$24,0)),ISNUMBER(MATCH(B32,'team selections'!$B$25:$X$25,0)))</f>
        <v>0</v>
      </c>
      <c r="H32" t="b">
        <f>OR(ISNUMBER(MATCH(B32,'my selections'!$B$24:$X$24,0)),ISNUMBER(MATCH(B32,'my selections'!$B$25:$X$25,0)))</f>
        <v>0</v>
      </c>
    </row>
    <row r="33" spans="2:8" x14ac:dyDescent="0.25">
      <c r="B33" t="s">
        <v>24</v>
      </c>
      <c r="C33">
        <v>543</v>
      </c>
      <c r="F33" t="b">
        <f>OR(ISNUMBER(MATCH(B33,'team selections'!$B$24:$X$24,0)),ISNUMBER(MATCH(B33,'team selections'!$B$25:$X$25,0)))</f>
        <v>0</v>
      </c>
      <c r="H33" t="b">
        <f>OR(ISNUMBER(MATCH(B33,'my selections'!$B$24:$X$24,0)),ISNUMBER(MATCH(B33,'my selections'!$B$25:$X$25,0)))</f>
        <v>0</v>
      </c>
    </row>
    <row r="34" spans="2:8" x14ac:dyDescent="0.25">
      <c r="B34" t="s">
        <v>16</v>
      </c>
      <c r="C34">
        <v>534</v>
      </c>
      <c r="F34" t="b">
        <f>OR(ISNUMBER(MATCH(B34,'team selections'!$B$24:$X$24,0)),ISNUMBER(MATCH(B34,'team selections'!$B$25:$X$25,0)))</f>
        <v>0</v>
      </c>
      <c r="H34" t="b">
        <f>OR(ISNUMBER(MATCH(B34,'my selections'!$B$24:$X$24,0)),ISNUMBER(MATCH(B34,'my selections'!$B$25:$X$25,0)))</f>
        <v>1</v>
      </c>
    </row>
  </sheetData>
  <conditionalFormatting sqref="B3:C34 F3:F34">
    <cfRule type="expression" dxfId="3" priority="2">
      <formula>$F3=TRUE</formula>
    </cfRule>
  </conditionalFormatting>
  <conditionalFormatting sqref="B3:C34 H3:H34">
    <cfRule type="expression" dxfId="2" priority="1">
      <formula>$H3=TRUE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Intro</vt:lpstr>
      <vt:lpstr>ADD DROP DOWN &gt;&gt;</vt:lpstr>
      <vt:lpstr>lock unlock &amp; drag</vt:lpstr>
      <vt:lpstr>SELECT 2 TEAMS PER GROUP &gt;&gt;</vt:lpstr>
      <vt:lpstr>team selections</vt:lpstr>
      <vt:lpstr>my selections</vt:lpstr>
      <vt:lpstr>FIFA rank</vt:lpstr>
      <vt:lpstr>'my selections'!Selections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2018-06-11T14:24:34Z</dcterms:created>
  <dcterms:modified xsi:type="dcterms:W3CDTF">2018-06-17T19:40:19Z</dcterms:modified>
</cp:coreProperties>
</file>