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nex vi\NEXT VID Reddit Question (Ranking into tiers)\"/>
    </mc:Choice>
  </mc:AlternateContent>
  <bookViews>
    <workbookView xWindow="0" yWindow="0" windowWidth="28800" windowHeight="11610"/>
  </bookViews>
  <sheets>
    <sheet name="Intro" sheetId="3" r:id="rId1"/>
    <sheet name="Requirements" sheetId="2" r:id="rId2"/>
    <sheet name="Solutions" sheetId="1" r:id="rId3"/>
    <sheet name="Bin Values" sheetId="5" r:id="rId4"/>
    <sheet name="Links &amp; Feedback" sheetId="4" r:id="rId5"/>
  </sheets>
  <definedNames>
    <definedName name="RANK_GROUP_BINS2">{1;13;25;37}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G18" i="1" s="1"/>
  <c r="F19" i="1"/>
  <c r="F20" i="1"/>
  <c r="F21" i="1"/>
  <c r="F22" i="1"/>
  <c r="G22" i="1" s="1"/>
  <c r="F23" i="1"/>
  <c r="F24" i="1"/>
  <c r="F25" i="1"/>
  <c r="F26" i="1"/>
  <c r="G26" i="1" s="1"/>
  <c r="F27" i="1"/>
  <c r="F28" i="1"/>
  <c r="F29" i="1"/>
  <c r="F30" i="1"/>
  <c r="F31" i="1"/>
  <c r="F32" i="1"/>
  <c r="F33" i="1"/>
  <c r="F34" i="1"/>
  <c r="G34" i="1" s="1"/>
  <c r="F35" i="1"/>
  <c r="F36" i="1"/>
  <c r="F37" i="1"/>
  <c r="F38" i="1"/>
  <c r="G38" i="1" s="1"/>
  <c r="F39" i="1"/>
  <c r="F40" i="1"/>
  <c r="F41" i="1"/>
  <c r="F42" i="1"/>
  <c r="G42" i="1" s="1"/>
  <c r="F43" i="1"/>
  <c r="F44" i="1"/>
  <c r="F45" i="1"/>
  <c r="F46" i="1"/>
  <c r="F47" i="1"/>
  <c r="F48" i="1"/>
  <c r="F6" i="1"/>
  <c r="G6" i="1" s="1"/>
  <c r="G11" i="1"/>
  <c r="G15" i="1"/>
  <c r="G23" i="1"/>
  <c r="G27" i="1"/>
  <c r="G31" i="1"/>
  <c r="G39" i="1"/>
  <c r="G43" i="1"/>
  <c r="G47" i="1"/>
  <c r="G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6" i="1"/>
  <c r="G14" i="1"/>
  <c r="G30" i="1"/>
  <c r="G46" i="1"/>
  <c r="G8" i="1"/>
  <c r="G9" i="1"/>
  <c r="G12" i="1"/>
  <c r="G13" i="1"/>
  <c r="G16" i="1"/>
  <c r="G17" i="1"/>
  <c r="G19" i="1"/>
  <c r="G20" i="1"/>
  <c r="G21" i="1"/>
  <c r="G24" i="1"/>
  <c r="G25" i="1"/>
  <c r="G28" i="1"/>
  <c r="G29" i="1"/>
  <c r="G32" i="1"/>
  <c r="G33" i="1"/>
  <c r="G35" i="1"/>
  <c r="G36" i="1"/>
  <c r="G37" i="1"/>
  <c r="G40" i="1"/>
  <c r="G41" i="1"/>
  <c r="G44" i="1"/>
  <c r="G45" i="1"/>
  <c r="G48" i="1"/>
  <c r="A1" i="3"/>
  <c r="AG1" i="1" l="1"/>
  <c r="G10" i="1"/>
  <c r="D8" i="1"/>
  <c r="D13" i="1"/>
  <c r="D20" i="1"/>
  <c r="AJ8" i="1" l="1"/>
  <c r="AJ7" i="1" l="1"/>
  <c r="AJ6" i="1"/>
  <c r="D7" i="1" l="1"/>
  <c r="D9" i="1"/>
  <c r="D10" i="1"/>
  <c r="D11" i="1"/>
  <c r="D12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6" i="1"/>
  <c r="S20" i="1" l="1"/>
  <c r="S19" i="1"/>
  <c r="S18" i="1"/>
  <c r="S17" i="1"/>
</calcChain>
</file>

<file path=xl/sharedStrings.xml><?xml version="1.0" encoding="utf-8"?>
<sst xmlns="http://schemas.openxmlformats.org/spreadsheetml/2006/main" count="54" uniqueCount="54">
  <si>
    <t>Data1</t>
  </si>
  <si>
    <t>Data2</t>
  </si>
  <si>
    <t>Data3</t>
  </si>
  <si>
    <t>AVERAGE</t>
  </si>
  <si>
    <t>Steps</t>
  </si>
  <si>
    <t>Desc</t>
  </si>
  <si>
    <t>Text</t>
  </si>
  <si>
    <t>Show/Hide</t>
  </si>
  <si>
    <t>My video!</t>
  </si>
  <si>
    <t>Read my post!</t>
  </si>
  <si>
    <t>My Excel files:</t>
  </si>
  <si>
    <t>Click here to see my Excel files</t>
  </si>
  <si>
    <t>Join Mr Excel's FREE help forum!</t>
  </si>
  <si>
    <t>http://www.mrexcel.com/forum/forum.php</t>
  </si>
  <si>
    <t>One of my favorite Excel books!</t>
  </si>
  <si>
    <t>'Control Shift Enter' by Mike Girvin!</t>
  </si>
  <si>
    <r>
      <rPr>
        <u/>
        <sz val="11"/>
        <color theme="1"/>
        <rFont val="Calibri"/>
        <family val="2"/>
        <scheme val="minor"/>
      </rPr>
      <t>Step1:</t>
    </r>
    <r>
      <rPr>
        <sz val="11"/>
        <color theme="1"/>
        <rFont val="Calibri"/>
        <family val="2"/>
        <scheme val="minor"/>
      </rPr>
      <t xml:space="preserve">
RANK</t>
    </r>
  </si>
  <si>
    <r>
      <rPr>
        <u/>
        <sz val="11"/>
        <color theme="1"/>
        <rFont val="Calibri"/>
        <family val="2"/>
        <scheme val="minor"/>
      </rPr>
      <t>Step2:</t>
    </r>
    <r>
      <rPr>
        <sz val="11"/>
        <color theme="1"/>
        <rFont val="Calibri"/>
        <family val="2"/>
        <scheme val="minor"/>
      </rPr>
      <t xml:space="preserve">
BIN INTO TIER</t>
    </r>
  </si>
  <si>
    <t>Bin 1</t>
  </si>
  <si>
    <t>Bin 2</t>
  </si>
  <si>
    <t>Bin 3</t>
  </si>
  <si>
    <t>Bin 4</t>
  </si>
  <si>
    <t>What is an array constant?</t>
  </si>
  <si>
    <t>https://www.reddit.com/r/learnexcel/</t>
  </si>
  <si>
    <t>Original question from:</t>
  </si>
  <si>
    <t>https://www.reddit.com/r/learnexcel/comments/7hqi9k/ranking_into_tiers/</t>
  </si>
  <si>
    <t>&lt;----Max rank value (column E)</t>
  </si>
  <si>
    <t>Step 3:   Double check results!</t>
  </si>
  <si>
    <t>Bin Values</t>
  </si>
  <si>
    <t>Step2:    Bin step1 value into array constant!   =MATCH(E4,{1,13,25,37,49},TRUE)</t>
  </si>
  <si>
    <t>Step1:    Rank it using RANK function!    =RANK(D4,$D$4:$D$46,1)</t>
  </si>
  <si>
    <t>Solution 1a</t>
  </si>
  <si>
    <t>Solution 1b</t>
  </si>
  <si>
    <t>Solution 1c</t>
  </si>
  <si>
    <t>Solution 1d</t>
  </si>
  <si>
    <t>MATCH &amp; RANK
(1 formula)</t>
  </si>
  <si>
    <t>MATCH &amp; RANK
 (1 formula, bin range)</t>
  </si>
  <si>
    <t>MATCH &amp; RANK
 (1 formula, named range)</t>
  </si>
  <si>
    <t>RANK &amp; ROUNDUP
(1 formula)</t>
  </si>
  <si>
    <t>Original question from</t>
  </si>
  <si>
    <t>Or combine these 2 functions into 1 formula:</t>
  </si>
  <si>
    <t>=MATCH(RANK(D6,$D$6:$D$48,1),{1,13,25,37,49},TRUE)</t>
  </si>
  <si>
    <t>Bart suggest using ROUNDUP and RANK functions.</t>
  </si>
  <si>
    <t>Great idea Bart !</t>
  </si>
  <si>
    <t>https://www.youtube.com/watch?v=-k017i5dksM</t>
  </si>
  <si>
    <t>https://support.office.com/en-us/article/name-an-array-constant-69431fa5-9bed-4612-950b-25e898b265f5</t>
  </si>
  <si>
    <t>https://exceljet.net/formula/sum-top-n-values</t>
  </si>
  <si>
    <t>Array constant examples (Exceljet.net)</t>
  </si>
  <si>
    <t>https://www.reddit.com/r/excel/</t>
  </si>
  <si>
    <t xml:space="preserve">Reddit Excel </t>
  </si>
  <si>
    <t>Kevin Lehrbass</t>
  </si>
  <si>
    <t>Bart Titulaer</t>
  </si>
  <si>
    <t>http://www.myspreadsheetlab.com/video-00174-ranking-values-into-tiers/</t>
  </si>
  <si>
    <r>
      <t>Solution 2</t>
    </r>
    <r>
      <rPr>
        <i/>
        <sz val="11"/>
        <color theme="1"/>
        <rFont val="Calibri"/>
        <family val="2"/>
        <scheme val="minor"/>
      </rPr>
      <t xml:space="preserve"> (Bart Titulaer)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</si>
</sst>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0" fillId="0" borderId="0" xfId="0" applyFont="1"/>
    <xf numFmtId="0" fontId="2" fillId="0" borderId="0" xfId="0" quotePrefix="1" applyFont="1"/>
    <xf numFmtId="0" fontId="7" fillId="0" borderId="0" xfId="1" applyFont="1"/>
    <xf numFmtId="0" fontId="8" fillId="0" borderId="0" xfId="2" applyFont="1" applyAlignment="1" applyProtection="1"/>
    <xf numFmtId="0" fontId="9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/>
    <xf numFmtId="0" fontId="10" fillId="0" borderId="0" xfId="1" applyFont="1"/>
    <xf numFmtId="0" fontId="4" fillId="0" borderId="0" xfId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/>
    </xf>
    <xf numFmtId="0" fontId="10" fillId="0" borderId="0" xfId="1" quotePrefix="1" applyFont="1" applyAlignme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0" xfId="0" applyFont="1"/>
    <xf numFmtId="0" fontId="14" fillId="0" borderId="0" xfId="0" applyFont="1"/>
    <xf numFmtId="0" fontId="0" fillId="2" borderId="0" xfId="0" applyFill="1"/>
    <xf numFmtId="0" fontId="15" fillId="0" borderId="0" xfId="1" applyFont="1"/>
    <xf numFmtId="0" fontId="0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quotePrefix="1" applyFont="1"/>
  </cellXfs>
  <cellStyles count="3">
    <cellStyle name="Hyperlink" xfId="1" builtinId="8"/>
    <cellStyle name="Hyperlink 2" xfId="2"/>
    <cellStyle name="Normal" xfId="0" builtinId="0"/>
  </cellStyles>
  <dxfs count="2">
    <dxf>
      <font>
        <strike val="0"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7.png"/><Relationship Id="rId7" Type="http://schemas.openxmlformats.org/officeDocument/2006/relationships/hyperlink" Target="https://youtu.be/m37QdiH5WIc" TargetMode="External"/><Relationship Id="rId2" Type="http://schemas.openxmlformats.org/officeDocument/2006/relationships/hyperlink" Target="http://www.myspreadsheetlab.com/blog/" TargetMode="External"/><Relationship Id="rId1" Type="http://schemas.openxmlformats.org/officeDocument/2006/relationships/image" Target="../media/image6.jpeg"/><Relationship Id="rId6" Type="http://schemas.openxmlformats.org/officeDocument/2006/relationships/image" Target="../media/image9.png"/><Relationship Id="rId11" Type="http://schemas.openxmlformats.org/officeDocument/2006/relationships/image" Target="../media/image12.jpeg"/><Relationship Id="rId5" Type="http://schemas.openxmlformats.org/officeDocument/2006/relationships/hyperlink" Target="http://www.twitter.com/KevinLehrbass" TargetMode="External"/><Relationship Id="rId10" Type="http://schemas.openxmlformats.org/officeDocument/2006/relationships/image" Target="../media/image11.png"/><Relationship Id="rId4" Type="http://schemas.openxmlformats.org/officeDocument/2006/relationships/image" Target="../media/image8.png"/><Relationship Id="rId9" Type="http://schemas.openxmlformats.org/officeDocument/2006/relationships/hyperlink" Target="http://www.facebook.com/pages/MySpreadsheetLab/2762255423893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21</xdr:row>
      <xdr:rowOff>114299</xdr:rowOff>
    </xdr:from>
    <xdr:to>
      <xdr:col>14</xdr:col>
      <xdr:colOff>28575</xdr:colOff>
      <xdr:row>26</xdr:row>
      <xdr:rowOff>76200</xdr:rowOff>
    </xdr:to>
    <xdr:sp macro="" textlink="$A$1">
      <xdr:nvSpPr>
        <xdr:cNvPr id="2" name="TextBox 1">
          <a:extLst>
            <a:ext uri="{FF2B5EF4-FFF2-40B4-BE49-F238E27FC236}">
              <a16:creationId xmlns:a16="http://schemas.microsoft.com/office/drawing/2014/main" id="{919BC022-F659-4570-9AC8-3F422AF341B3}"/>
            </a:ext>
          </a:extLst>
        </xdr:cNvPr>
        <xdr:cNvSpPr txBox="1"/>
      </xdr:nvSpPr>
      <xdr:spPr>
        <a:xfrm>
          <a:off x="2428875" y="2971799"/>
          <a:ext cx="6467475" cy="914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Ranking Values into Tiers
Video 00174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FF25C7-9718-4285-9148-99DAF7FB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>
          <a:extLst>
            <a:ext uri="{FF2B5EF4-FFF2-40B4-BE49-F238E27FC236}">
              <a16:creationId xmlns:a16="http://schemas.microsoft.com/office/drawing/2014/main" id="{503C72BA-9885-4FAB-B389-EC1679BDF9D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380999</xdr:colOff>
      <xdr:row>11</xdr:row>
      <xdr:rowOff>38100</xdr:rowOff>
    </xdr:from>
    <xdr:to>
      <xdr:col>4</xdr:col>
      <xdr:colOff>314326</xdr:colOff>
      <xdr:row>15</xdr:row>
      <xdr:rowOff>161926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D5B66212-AB5A-4EE8-9E31-1136AA6A517B}"/>
            </a:ext>
          </a:extLst>
        </xdr:cNvPr>
        <xdr:cNvSpPr/>
      </xdr:nvSpPr>
      <xdr:spPr>
        <a:xfrm>
          <a:off x="1600199" y="990600"/>
          <a:ext cx="1152527" cy="885826"/>
        </a:xfrm>
        <a:prstGeom prst="wedgeRoundRectCallout">
          <a:avLst>
            <a:gd name="adj1" fmla="val 77250"/>
            <a:gd name="adj2" fmla="val 3027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/>
            <a:t>Simple solution!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15</xdr:col>
      <xdr:colOff>571500</xdr:colOff>
      <xdr:row>15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8ADFA02-F85D-44D3-9D79-1003CAD5C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9525000" cy="280035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20</xdr:row>
      <xdr:rowOff>133350</xdr:rowOff>
    </xdr:from>
    <xdr:to>
      <xdr:col>5</xdr:col>
      <xdr:colOff>171450</xdr:colOff>
      <xdr:row>24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7F2CA95-69EC-4ADF-AE2A-B0C53103D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3943350"/>
          <a:ext cx="762000" cy="781050"/>
        </a:xfrm>
        <a:prstGeom prst="rect">
          <a:avLst/>
        </a:prstGeom>
      </xdr:spPr>
    </xdr:pic>
    <xdr:clientData/>
  </xdr:twoCellAnchor>
  <xdr:twoCellAnchor>
    <xdr:from>
      <xdr:col>5</xdr:col>
      <xdr:colOff>352424</xdr:colOff>
      <xdr:row>19</xdr:row>
      <xdr:rowOff>38100</xdr:rowOff>
    </xdr:from>
    <xdr:to>
      <xdr:col>8</xdr:col>
      <xdr:colOff>171449</xdr:colOff>
      <xdr:row>24</xdr:row>
      <xdr:rowOff>107823</xdr:rowOff>
    </xdr:to>
    <xdr:sp macro="" textlink="">
      <xdr:nvSpPr>
        <xdr:cNvPr id="12" name="Speech Bubble: Rectangle 11">
          <a:extLst>
            <a:ext uri="{FF2B5EF4-FFF2-40B4-BE49-F238E27FC236}">
              <a16:creationId xmlns:a16="http://schemas.microsoft.com/office/drawing/2014/main" id="{EBAC61AA-5420-4A1C-9763-EAAEB28D092E}"/>
            </a:ext>
          </a:extLst>
        </xdr:cNvPr>
        <xdr:cNvSpPr/>
      </xdr:nvSpPr>
      <xdr:spPr>
        <a:xfrm>
          <a:off x="3400424" y="3657600"/>
          <a:ext cx="1647825" cy="1022223"/>
        </a:xfrm>
        <a:prstGeom prst="wedgeRectCallout">
          <a:avLst>
            <a:gd name="adj1" fmla="val -70544"/>
            <a:gd name="adj2" fmla="val 196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 b="1"/>
            <a:t>Yes,</a:t>
          </a:r>
          <a:r>
            <a:rPr lang="en-CA" sz="1600" b="1" baseline="0"/>
            <a:t> there is a simple way to solve this !</a:t>
          </a:r>
          <a:endParaRPr lang="en-CA" sz="1600" b="1"/>
        </a:p>
      </xdr:txBody>
    </xdr:sp>
    <xdr:clientData/>
  </xdr:twoCellAnchor>
  <xdr:twoCellAnchor editAs="oneCell">
    <xdr:from>
      <xdr:col>13</xdr:col>
      <xdr:colOff>238125</xdr:colOff>
      <xdr:row>0</xdr:row>
      <xdr:rowOff>114300</xdr:rowOff>
    </xdr:from>
    <xdr:to>
      <xdr:col>15</xdr:col>
      <xdr:colOff>571500</xdr:colOff>
      <xdr:row>4</xdr:row>
      <xdr:rowOff>3899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82CB95-EABE-426C-961E-5F70A363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114300"/>
          <a:ext cx="1552575" cy="651599"/>
        </a:xfrm>
        <a:prstGeom prst="rect">
          <a:avLst/>
        </a:prstGeom>
      </xdr:spPr>
    </xdr:pic>
    <xdr:clientData/>
  </xdr:twoCellAnchor>
  <xdr:twoCellAnchor>
    <xdr:from>
      <xdr:col>5</xdr:col>
      <xdr:colOff>552450</xdr:colOff>
      <xdr:row>11</xdr:row>
      <xdr:rowOff>28575</xdr:rowOff>
    </xdr:from>
    <xdr:to>
      <xdr:col>13</xdr:col>
      <xdr:colOff>342900</xdr:colOff>
      <xdr:row>11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AC547C9-6752-49DF-9D85-E979FF74139C}"/>
            </a:ext>
          </a:extLst>
        </xdr:cNvPr>
        <xdr:cNvCxnSpPr/>
      </xdr:nvCxnSpPr>
      <xdr:spPr>
        <a:xfrm>
          <a:off x="3600450" y="2124075"/>
          <a:ext cx="4667250" cy="9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12</xdr:row>
      <xdr:rowOff>66675</xdr:rowOff>
    </xdr:from>
    <xdr:to>
      <xdr:col>12</xdr:col>
      <xdr:colOff>152400</xdr:colOff>
      <xdr:row>12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8CF35C39-88E2-42C5-8994-9F052238DD3C}"/>
            </a:ext>
          </a:extLst>
        </xdr:cNvPr>
        <xdr:cNvCxnSpPr/>
      </xdr:nvCxnSpPr>
      <xdr:spPr>
        <a:xfrm>
          <a:off x="3886200" y="2352675"/>
          <a:ext cx="358140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13</xdr:row>
      <xdr:rowOff>133350</xdr:rowOff>
    </xdr:from>
    <xdr:to>
      <xdr:col>8</xdr:col>
      <xdr:colOff>476250</xdr:colOff>
      <xdr:row>13</xdr:row>
      <xdr:rowOff>142875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669FB36-8072-40AF-9E29-8F9BD113D436}"/>
            </a:ext>
          </a:extLst>
        </xdr:cNvPr>
        <xdr:cNvCxnSpPr/>
      </xdr:nvCxnSpPr>
      <xdr:spPr>
        <a:xfrm>
          <a:off x="1724025" y="2609850"/>
          <a:ext cx="3629025" cy="95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14</xdr:row>
      <xdr:rowOff>152400</xdr:rowOff>
    </xdr:from>
    <xdr:to>
      <xdr:col>13</xdr:col>
      <xdr:colOff>19050</xdr:colOff>
      <xdr:row>14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D0C653D8-C701-4095-B717-0A1D8A12426B}"/>
            </a:ext>
          </a:extLst>
        </xdr:cNvPr>
        <xdr:cNvCxnSpPr/>
      </xdr:nvCxnSpPr>
      <xdr:spPr>
        <a:xfrm>
          <a:off x="3971925" y="2819400"/>
          <a:ext cx="39719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9525</xdr:colOff>
      <xdr:row>20</xdr:row>
      <xdr:rowOff>38100</xdr:rowOff>
    </xdr:from>
    <xdr:to>
      <xdr:col>11</xdr:col>
      <xdr:colOff>238125</xdr:colOff>
      <xdr:row>24</xdr:row>
      <xdr:rowOff>114300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CD48509-29E9-4611-9BD6-48D1F8039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3848100"/>
          <a:ext cx="838200" cy="838200"/>
        </a:xfrm>
        <a:prstGeom prst="rect">
          <a:avLst/>
        </a:prstGeom>
      </xdr:spPr>
    </xdr:pic>
    <xdr:clientData/>
  </xdr:twoCellAnchor>
  <xdr:twoCellAnchor>
    <xdr:from>
      <xdr:col>11</xdr:col>
      <xdr:colOff>485775</xdr:colOff>
      <xdr:row>19</xdr:row>
      <xdr:rowOff>38100</xdr:rowOff>
    </xdr:from>
    <xdr:to>
      <xdr:col>14</xdr:col>
      <xdr:colOff>304800</xdr:colOff>
      <xdr:row>24</xdr:row>
      <xdr:rowOff>107823</xdr:rowOff>
    </xdr:to>
    <xdr:sp macro="" textlink="">
      <xdr:nvSpPr>
        <xdr:cNvPr id="16" name="Speech Bubble: Rectangle 15">
          <a:extLst>
            <a:ext uri="{FF2B5EF4-FFF2-40B4-BE49-F238E27FC236}">
              <a16:creationId xmlns:a16="http://schemas.microsoft.com/office/drawing/2014/main" id="{E7E72420-8229-4FE2-87B8-C8C629ED8C66}"/>
            </a:ext>
          </a:extLst>
        </xdr:cNvPr>
        <xdr:cNvSpPr/>
      </xdr:nvSpPr>
      <xdr:spPr>
        <a:xfrm>
          <a:off x="7191375" y="3657600"/>
          <a:ext cx="1647825" cy="1022223"/>
        </a:xfrm>
        <a:prstGeom prst="wedgeRectCallout">
          <a:avLst>
            <a:gd name="adj1" fmla="val -70544"/>
            <a:gd name="adj2" fmla="val 196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 b="1"/>
            <a:t>I think my solution is even easier!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163549</xdr:colOff>
      <xdr:row>0</xdr:row>
      <xdr:rowOff>123825</xdr:rowOff>
    </xdr:from>
    <xdr:to>
      <xdr:col>17</xdr:col>
      <xdr:colOff>380999</xdr:colOff>
      <xdr:row>4</xdr:row>
      <xdr:rowOff>209551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12C3C6-D0A5-4FD9-B57B-AE5008939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099" y="123825"/>
          <a:ext cx="827050" cy="847726"/>
        </a:xfrm>
        <a:prstGeom prst="rect">
          <a:avLst/>
        </a:prstGeom>
      </xdr:spPr>
    </xdr:pic>
    <xdr:clientData/>
  </xdr:twoCellAnchor>
  <xdr:twoCellAnchor>
    <xdr:from>
      <xdr:col>16</xdr:col>
      <xdr:colOff>114299</xdr:colOff>
      <xdr:row>5</xdr:row>
      <xdr:rowOff>57150</xdr:rowOff>
    </xdr:from>
    <xdr:to>
      <xdr:col>21</xdr:col>
      <xdr:colOff>409575</xdr:colOff>
      <xdr:row>8</xdr:row>
      <xdr:rowOff>66675</xdr:rowOff>
    </xdr:to>
    <xdr:sp macro="" textlink="$AJ$6">
      <xdr:nvSpPr>
        <xdr:cNvPr id="3" name="TextBox 2">
          <a:extLst>
            <a:ext uri="{FF2B5EF4-FFF2-40B4-BE49-F238E27FC236}">
              <a16:creationId xmlns:a16="http://schemas.microsoft.com/office/drawing/2014/main" id="{75A52BBA-28E1-43F1-A7B6-F9CD9AE08440}"/>
            </a:ext>
          </a:extLst>
        </xdr:cNvPr>
        <xdr:cNvSpPr txBox="1"/>
      </xdr:nvSpPr>
      <xdr:spPr>
        <a:xfrm>
          <a:off x="11182349" y="1200150"/>
          <a:ext cx="3343276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7CF31852-E056-4D60-A126-B4256940AB14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Step1:    Rank it using RANK function!    =RANK(D4,$D$4:$D$46,1)</a:t>
          </a:fld>
          <a:endParaRPr lang="en-CA" sz="1400" b="1"/>
        </a:p>
      </xdr:txBody>
    </xdr:sp>
    <xdr:clientData/>
  </xdr:twoCellAnchor>
  <xdr:twoCellAnchor>
    <xdr:from>
      <xdr:col>17</xdr:col>
      <xdr:colOff>371474</xdr:colOff>
      <xdr:row>2</xdr:row>
      <xdr:rowOff>9525</xdr:rowOff>
    </xdr:from>
    <xdr:to>
      <xdr:col>20</xdr:col>
      <xdr:colOff>276225</xdr:colOff>
      <xdr:row>4</xdr:row>
      <xdr:rowOff>28575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E61905B9-F7F0-4104-9185-BC8727869FD9}"/>
            </a:ext>
          </a:extLst>
        </xdr:cNvPr>
        <xdr:cNvSpPr/>
      </xdr:nvSpPr>
      <xdr:spPr>
        <a:xfrm>
          <a:off x="12049124" y="390525"/>
          <a:ext cx="1733551" cy="400050"/>
        </a:xfrm>
        <a:prstGeom prst="wedgeRectCallout">
          <a:avLst>
            <a:gd name="adj1" fmla="val -58562"/>
            <a:gd name="adj2" fmla="val 269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/>
            <a:t>Two easy steps!</a:t>
          </a:r>
        </a:p>
      </xdr:txBody>
    </xdr:sp>
    <xdr:clientData/>
  </xdr:twoCellAnchor>
  <xdr:twoCellAnchor>
    <xdr:from>
      <xdr:col>16</xdr:col>
      <xdr:colOff>114299</xdr:colOff>
      <xdr:row>9</xdr:row>
      <xdr:rowOff>66675</xdr:rowOff>
    </xdr:from>
    <xdr:to>
      <xdr:col>21</xdr:col>
      <xdr:colOff>581025</xdr:colOff>
      <xdr:row>12</xdr:row>
      <xdr:rowOff>133349</xdr:rowOff>
    </xdr:to>
    <xdr:sp macro="" textlink="$AJ$7">
      <xdr:nvSpPr>
        <xdr:cNvPr id="5" name="TextBox 4">
          <a:extLst>
            <a:ext uri="{FF2B5EF4-FFF2-40B4-BE49-F238E27FC236}">
              <a16:creationId xmlns:a16="http://schemas.microsoft.com/office/drawing/2014/main" id="{AD060C1D-183E-46F9-B7A4-4AC978F97C70}"/>
            </a:ext>
          </a:extLst>
        </xdr:cNvPr>
        <xdr:cNvSpPr txBox="1"/>
      </xdr:nvSpPr>
      <xdr:spPr>
        <a:xfrm>
          <a:off x="11182349" y="1971675"/>
          <a:ext cx="3514726" cy="638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231168E6-29C6-48D6-88FC-4583C63B5D66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Step2:    Bin step1 value into array constant!   =MATCH(E4,{1,13,25,37,49},TRUE)</a:t>
          </a:fld>
          <a:endParaRPr lang="en-CA" sz="1400" b="1"/>
        </a:p>
      </xdr:txBody>
    </xdr:sp>
    <xdr:clientData/>
  </xdr:twoCellAnchor>
  <xdr:twoCellAnchor>
    <xdr:from>
      <xdr:col>16</xdr:col>
      <xdr:colOff>114299</xdr:colOff>
      <xdr:row>13</xdr:row>
      <xdr:rowOff>152401</xdr:rowOff>
    </xdr:from>
    <xdr:to>
      <xdr:col>22</xdr:col>
      <xdr:colOff>161925</xdr:colOff>
      <xdr:row>15</xdr:row>
      <xdr:rowOff>76201</xdr:rowOff>
    </xdr:to>
    <xdr:sp macro="" textlink="$AJ$8">
      <xdr:nvSpPr>
        <xdr:cNvPr id="6" name="TextBox 5">
          <a:extLst>
            <a:ext uri="{FF2B5EF4-FFF2-40B4-BE49-F238E27FC236}">
              <a16:creationId xmlns:a16="http://schemas.microsoft.com/office/drawing/2014/main" id="{28C68660-E73F-4581-BAAF-9B01FC45A9DC}"/>
            </a:ext>
          </a:extLst>
        </xdr:cNvPr>
        <xdr:cNvSpPr txBox="1"/>
      </xdr:nvSpPr>
      <xdr:spPr>
        <a:xfrm>
          <a:off x="6762749" y="2819401"/>
          <a:ext cx="3705226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fld id="{5B8DE765-F8F7-4A74-96C3-44689583F211}" type="TxLink">
            <a:rPr lang="en-US" sz="1400" b="1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pPr marL="0" indent="0"/>
            <a:t>Step 3:   Double check results!</a:t>
          </a:fld>
          <a:endParaRPr lang="en-CA" sz="1400" b="1" i="0" u="none" strike="noStrike">
            <a:solidFill>
              <a:srgbClr val="00000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22</xdr:col>
      <xdr:colOff>95250</xdr:colOff>
      <xdr:row>0</xdr:row>
      <xdr:rowOff>161925</xdr:rowOff>
    </xdr:from>
    <xdr:to>
      <xdr:col>23</xdr:col>
      <xdr:colOff>323850</xdr:colOff>
      <xdr:row>4</xdr:row>
      <xdr:rowOff>238125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A54ED0-0C7B-485C-822B-E0317929D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900" y="161925"/>
          <a:ext cx="838200" cy="838200"/>
        </a:xfrm>
        <a:prstGeom prst="rect">
          <a:avLst/>
        </a:prstGeom>
      </xdr:spPr>
    </xdr:pic>
    <xdr:clientData/>
  </xdr:twoCellAnchor>
  <xdr:twoCellAnchor>
    <xdr:from>
      <xdr:col>23</xdr:col>
      <xdr:colOff>400049</xdr:colOff>
      <xdr:row>2</xdr:row>
      <xdr:rowOff>0</xdr:rowOff>
    </xdr:from>
    <xdr:to>
      <xdr:col>28</xdr:col>
      <xdr:colOff>352425</xdr:colOff>
      <xdr:row>4</xdr:row>
      <xdr:rowOff>79247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0638D6E2-62E0-4B77-A58B-EB226E5C7546}"/>
            </a:ext>
          </a:extLst>
        </xdr:cNvPr>
        <xdr:cNvSpPr/>
      </xdr:nvSpPr>
      <xdr:spPr>
        <a:xfrm>
          <a:off x="15735299" y="381000"/>
          <a:ext cx="3000376" cy="460247"/>
        </a:xfrm>
        <a:prstGeom prst="wedgeRectCallout">
          <a:avLst>
            <a:gd name="adj1" fmla="val -59264"/>
            <a:gd name="adj2" fmla="val 273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=ROUNDUP(RANK(D6,$D$6:$D$48,1)/12,0)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7AC8A-018E-41C1-827D-FA47D435C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8</xdr:row>
      <xdr:rowOff>133350</xdr:rowOff>
    </xdr:from>
    <xdr:to>
      <xdr:col>11</xdr:col>
      <xdr:colOff>266699</xdr:colOff>
      <xdr:row>15</xdr:row>
      <xdr:rowOff>142442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2F8C6C-63BE-4D3E-A191-C6762153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1657350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18</xdr:row>
      <xdr:rowOff>85725</xdr:rowOff>
    </xdr:from>
    <xdr:to>
      <xdr:col>13</xdr:col>
      <xdr:colOff>314325</xdr:colOff>
      <xdr:row>20</xdr:row>
      <xdr:rowOff>103300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B1AB7C-A7B5-4E8B-A9A0-EE48A2BA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3514725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</xdr:colOff>
      <xdr:row>0</xdr:row>
      <xdr:rowOff>0</xdr:rowOff>
    </xdr:from>
    <xdr:to>
      <xdr:col>12</xdr:col>
      <xdr:colOff>161925</xdr:colOff>
      <xdr:row>7</xdr:row>
      <xdr:rowOff>47625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3545CB30-EEAD-4004-B654-640C0978DE13}"/>
            </a:ext>
          </a:extLst>
        </xdr:cNvPr>
        <xdr:cNvSpPr/>
      </xdr:nvSpPr>
      <xdr:spPr>
        <a:xfrm>
          <a:off x="4886324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600" b="1"/>
            <a:t>If</a:t>
          </a:r>
          <a:r>
            <a:rPr lang="en-CA" sz="1600" b="1" baseline="0"/>
            <a:t> you found this helpful please like &amp; share!</a:t>
          </a:r>
          <a:endParaRPr lang="en-CA" sz="1600" b="1"/>
        </a:p>
      </xdr:txBody>
    </xdr:sp>
    <xdr:clientData/>
  </xdr:twoCellAnchor>
  <xdr:twoCellAnchor editAs="oneCell">
    <xdr:from>
      <xdr:col>6</xdr:col>
      <xdr:colOff>476250</xdr:colOff>
      <xdr:row>16</xdr:row>
      <xdr:rowOff>66675</xdr:rowOff>
    </xdr:from>
    <xdr:to>
      <xdr:col>7</xdr:col>
      <xdr:colOff>123825</xdr:colOff>
      <xdr:row>17</xdr:row>
      <xdr:rowOff>133350</xdr:rowOff>
    </xdr:to>
    <xdr:pic>
      <xdr:nvPicPr>
        <xdr:cNvPr id="6" name="Picture 5" descr="Twitter">
          <a:hlinkClick xmlns:r="http://schemas.openxmlformats.org/officeDocument/2006/relationships" r:id="rId5" tooltip="Twitter"/>
          <a:extLst>
            <a:ext uri="{FF2B5EF4-FFF2-40B4-BE49-F238E27FC236}">
              <a16:creationId xmlns:a16="http://schemas.microsoft.com/office/drawing/2014/main" id="{12EDACDA-2A17-46E2-986D-A644025F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114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16</xdr:row>
      <xdr:rowOff>66675</xdr:rowOff>
    </xdr:from>
    <xdr:to>
      <xdr:col>5</xdr:col>
      <xdr:colOff>85725</xdr:colOff>
      <xdr:row>17</xdr:row>
      <xdr:rowOff>133350</xdr:rowOff>
    </xdr:to>
    <xdr:pic>
      <xdr:nvPicPr>
        <xdr:cNvPr id="7" name="Picture 6" descr="Youtube">
          <a:hlinkClick xmlns:r="http://schemas.openxmlformats.org/officeDocument/2006/relationships" r:id="rId7" tooltip="Youtube"/>
          <a:extLst>
            <a:ext uri="{FF2B5EF4-FFF2-40B4-BE49-F238E27FC236}">
              <a16:creationId xmlns:a16="http://schemas.microsoft.com/office/drawing/2014/main" id="{A9FEE2AB-CC17-4BE5-9B17-2A9B427E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114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16</xdr:row>
      <xdr:rowOff>66675</xdr:rowOff>
    </xdr:from>
    <xdr:to>
      <xdr:col>9</xdr:col>
      <xdr:colOff>314325</xdr:colOff>
      <xdr:row>17</xdr:row>
      <xdr:rowOff>133350</xdr:rowOff>
    </xdr:to>
    <xdr:pic>
      <xdr:nvPicPr>
        <xdr:cNvPr id="8" name="Picture 7" descr="Facebook">
          <a:hlinkClick xmlns:r="http://schemas.openxmlformats.org/officeDocument/2006/relationships" r:id="rId9" tooltip="Facebook"/>
          <a:extLst>
            <a:ext uri="{FF2B5EF4-FFF2-40B4-BE49-F238E27FC236}">
              <a16:creationId xmlns:a16="http://schemas.microsoft.com/office/drawing/2014/main" id="{A8474D51-B8E1-4F33-8ED3-51775475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1146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542924</xdr:colOff>
      <xdr:row>16</xdr:row>
      <xdr:rowOff>57150</xdr:rowOff>
    </xdr:from>
    <xdr:to>
      <xdr:col>11</xdr:col>
      <xdr:colOff>228599</xdr:colOff>
      <xdr:row>17</xdr:row>
      <xdr:rowOff>161925</xdr:rowOff>
    </xdr:to>
    <xdr:pic>
      <xdr:nvPicPr>
        <xdr:cNvPr id="9" name="Pictur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04FBC7-F7AF-41B7-84DF-EF181B0ED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4" y="3105150"/>
          <a:ext cx="295275" cy="295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3:B8" totalsRowShown="0" headerRowDxfId="1">
  <autoFilter ref="B3:B8">
    <filterColumn colId="0" hiddenButton="1"/>
  </autoFilter>
  <tableColumns count="1">
    <tableColumn id="1" name="Bin Val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ddit.com/r/learnexcel/comments/7hqi9k/ranking_into_tie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xceljet.net/formula/sum-top-n-values" TargetMode="External"/><Relationship Id="rId3" Type="http://schemas.openxmlformats.org/officeDocument/2006/relationships/hyperlink" Target="https://d.docs.live.net/Desktop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7" Type="http://schemas.openxmlformats.org/officeDocument/2006/relationships/hyperlink" Target="https://support.office.com/en-us/article/name-an-array-constant-69431fa5-9bed-4612-950b-25e898b265f5" TargetMode="External"/><Relationship Id="rId2" Type="http://schemas.openxmlformats.org/officeDocument/2006/relationships/hyperlink" Target="http://www.mrexcel.com/forum/forum.php" TargetMode="External"/><Relationship Id="rId1" Type="http://schemas.openxmlformats.org/officeDocument/2006/relationships/hyperlink" Target="http://1drv.ms/1bYwrTa" TargetMode="External"/><Relationship Id="rId6" Type="http://schemas.openxmlformats.org/officeDocument/2006/relationships/hyperlink" Target="https://www.youtube.com/watch?v=-k017i5dksM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reddit.com/r/learnexcel/" TargetMode="External"/><Relationship Id="rId10" Type="http://schemas.openxmlformats.org/officeDocument/2006/relationships/hyperlink" Target="http://www.myspreadsheetlab.com/video-00174-ranking-values-into-tiers/" TargetMode="External"/><Relationship Id="rId4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9" Type="http://schemas.openxmlformats.org/officeDocument/2006/relationships/hyperlink" Target="https://www.reddit.com/r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39"/>
  <sheetViews>
    <sheetView showGridLines="0" showRowColHeaders="0" tabSelected="1" topLeftCell="A7" zoomScaleNormal="100" workbookViewId="0">
      <selection activeCell="A43" sqref="A43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120" hidden="1" x14ac:dyDescent="0.25">
      <c r="A1" s="5" t="str">
        <f>"Ranking Values into Tiers"&amp;CHAR(10)&amp;"Video 00174"</f>
        <v>Ranking Values into Tiers
Video 00174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6"/>
    </row>
    <row r="21" spans="4:15" ht="15" customHeight="1" x14ac:dyDescent="0.25">
      <c r="G21" s="22"/>
      <c r="H21" s="22"/>
      <c r="I21" s="22"/>
      <c r="J21" s="22"/>
      <c r="K21" s="22"/>
      <c r="L21" s="22"/>
      <c r="M21" s="22"/>
    </row>
    <row r="23" spans="4:15" x14ac:dyDescent="0.25">
      <c r="E23" s="7"/>
    </row>
    <row r="24" spans="4:15" x14ac:dyDescent="0.25">
      <c r="E24" s="7"/>
    </row>
    <row r="28" spans="4:15" ht="15" customHeight="1" x14ac:dyDescent="0.25">
      <c r="E28" s="8" t="s">
        <v>39</v>
      </c>
      <c r="F28" s="9"/>
      <c r="H28" s="35" t="s">
        <v>25</v>
      </c>
    </row>
    <row r="29" spans="4:15" ht="15" customHeight="1" x14ac:dyDescent="0.25">
      <c r="D29" s="10"/>
      <c r="N29" s="2"/>
    </row>
    <row r="30" spans="4:15" x14ac:dyDescent="0.25">
      <c r="D30" s="11"/>
      <c r="F30" s="11"/>
      <c r="G30" s="12"/>
      <c r="N30" s="13"/>
      <c r="O30" s="13"/>
    </row>
    <row r="31" spans="4:15" x14ac:dyDescent="0.25">
      <c r="D31" s="12"/>
      <c r="E31" s="12"/>
      <c r="F31" s="12"/>
      <c r="G31" s="12"/>
    </row>
    <row r="39" spans="5:5" ht="15" customHeight="1" x14ac:dyDescent="0.25">
      <c r="E39" s="14"/>
    </row>
  </sheetData>
  <sheetProtection selectLockedCells="1" selectUnlockedCells="1"/>
  <mergeCells count="1">
    <mergeCell ref="G21:M21"/>
  </mergeCells>
  <hyperlinks>
    <hyperlink ref="H2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6:K26"/>
  <sheetViews>
    <sheetView showGridLines="0" showRowColHeaders="0" workbookViewId="0">
      <selection activeCell="J28" sqref="J28"/>
    </sheetView>
  </sheetViews>
  <sheetFormatPr defaultRowHeight="15" x14ac:dyDescent="0.25"/>
  <sheetData>
    <row r="26" spans="5:11" x14ac:dyDescent="0.25">
      <c r="E26" s="32" t="s">
        <v>50</v>
      </c>
      <c r="K26" s="32" t="s">
        <v>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48"/>
  <sheetViews>
    <sheetView showGridLines="0" workbookViewId="0">
      <pane ySplit="5" topLeftCell="A6" activePane="bottomLeft" state="frozen"/>
      <selection pane="bottomLeft"/>
    </sheetView>
  </sheetViews>
  <sheetFormatPr defaultRowHeight="15" outlineLevelCol="1" x14ac:dyDescent="0.25"/>
  <cols>
    <col min="1" max="3" width="6.5703125" customWidth="1"/>
    <col min="4" max="4" width="9.7109375" customWidth="1"/>
    <col min="5" max="5" width="2.28515625" customWidth="1"/>
    <col min="6" max="6" width="11.85546875" customWidth="1" outlineLevel="1"/>
    <col min="7" max="7" width="13.28515625" bestFit="1" customWidth="1" outlineLevel="1"/>
    <col min="8" max="8" width="4.85546875" customWidth="1"/>
    <col min="9" max="9" width="14.5703125" customWidth="1" outlineLevel="1"/>
    <col min="10" max="10" width="4.85546875" customWidth="1"/>
    <col min="11" max="11" width="20.85546875" bestFit="1" customWidth="1" outlineLevel="1"/>
    <col min="12" max="12" width="4.85546875" customWidth="1"/>
    <col min="13" max="13" width="24.28515625" bestFit="1" customWidth="1" outlineLevel="1"/>
    <col min="14" max="14" width="5.28515625" customWidth="1"/>
    <col min="15" max="15" width="23.7109375" customWidth="1" outlineLevel="1"/>
    <col min="16" max="16" width="5.85546875" customWidth="1"/>
    <col min="33" max="33" width="10.85546875" bestFit="1" customWidth="1"/>
  </cols>
  <sheetData>
    <row r="1" spans="1:36" x14ac:dyDescent="0.25">
      <c r="AG1">
        <f>MAX(F6:F48)</f>
        <v>43</v>
      </c>
      <c r="AH1" s="4" t="s">
        <v>26</v>
      </c>
    </row>
    <row r="4" spans="1:36" x14ac:dyDescent="0.25">
      <c r="D4" s="28"/>
      <c r="E4" s="28"/>
      <c r="F4" s="26" t="s">
        <v>31</v>
      </c>
      <c r="G4" s="26"/>
      <c r="H4" s="18"/>
      <c r="I4" s="30" t="s">
        <v>32</v>
      </c>
      <c r="J4" s="18"/>
      <c r="K4" s="30" t="s">
        <v>33</v>
      </c>
      <c r="L4" s="18"/>
      <c r="M4" s="30" t="s">
        <v>34</v>
      </c>
      <c r="N4" s="18"/>
      <c r="O4" s="30" t="s">
        <v>53</v>
      </c>
      <c r="P4" s="18"/>
    </row>
    <row r="5" spans="1:36" ht="30" customHeight="1" x14ac:dyDescent="0.25">
      <c r="A5" s="3" t="s">
        <v>0</v>
      </c>
      <c r="B5" s="3" t="s">
        <v>1</v>
      </c>
      <c r="C5" s="3" t="s">
        <v>2</v>
      </c>
      <c r="D5" s="37" t="s">
        <v>3</v>
      </c>
      <c r="E5" s="37"/>
      <c r="F5" s="27" t="s">
        <v>16</v>
      </c>
      <c r="G5" s="27" t="s">
        <v>17</v>
      </c>
      <c r="H5" s="27"/>
      <c r="I5" s="31" t="s">
        <v>35</v>
      </c>
      <c r="J5" s="27"/>
      <c r="K5" s="36" t="s">
        <v>36</v>
      </c>
      <c r="L5" s="27"/>
      <c r="M5" s="36" t="s">
        <v>37</v>
      </c>
      <c r="N5" s="19"/>
      <c r="O5" s="31" t="s">
        <v>38</v>
      </c>
      <c r="P5" s="29"/>
      <c r="R5" s="2"/>
      <c r="S5" s="2"/>
      <c r="T5" s="2"/>
      <c r="U5" s="2"/>
      <c r="V5" s="2"/>
      <c r="W5" s="2"/>
      <c r="AG5" s="33" t="s">
        <v>7</v>
      </c>
      <c r="AH5" s="33" t="s">
        <v>4</v>
      </c>
      <c r="AI5" s="33" t="s">
        <v>5</v>
      </c>
      <c r="AJ5" s="33" t="s">
        <v>6</v>
      </c>
    </row>
    <row r="6" spans="1:36" x14ac:dyDescent="0.25">
      <c r="A6">
        <v>522</v>
      </c>
      <c r="B6">
        <v>242</v>
      </c>
      <c r="C6">
        <v>374</v>
      </c>
      <c r="D6" s="1">
        <f>AVERAGE(A6:C6)</f>
        <v>379.33333333333331</v>
      </c>
      <c r="E6" s="1"/>
      <c r="F6">
        <f>RANK(D6,$D$6:$D$48,1)</f>
        <v>5</v>
      </c>
      <c r="G6">
        <f>MATCH(F6,{1,13,25,37,49},TRUE)</f>
        <v>1</v>
      </c>
      <c r="I6">
        <f>MATCH(RANK(D6,$D$6:$D$48,1),{1,13,25,37,49},TRUE)</f>
        <v>1</v>
      </c>
      <c r="K6">
        <f>MATCH(RANK(D6,$D$6:$D$48,1),Table1[Bin Values],TRUE)</f>
        <v>1</v>
      </c>
      <c r="M6">
        <f>MATCH(RANK(D6,$D$6:$D$48,1),RANK_GROUP_BINS2,TRUE)</f>
        <v>1</v>
      </c>
      <c r="O6">
        <f>ROUNDUP(RANK(D6,$D$6:$D$48,1)/12,0)</f>
        <v>1</v>
      </c>
      <c r="AG6" s="34">
        <v>1</v>
      </c>
      <c r="AH6">
        <v>1</v>
      </c>
      <c r="AI6" t="s">
        <v>30</v>
      </c>
      <c r="AJ6" t="str">
        <f>IF(AG6="","",AI6)</f>
        <v>Step1:    Rank it using RANK function!    =RANK(D4,$D$4:$D$46,1)</v>
      </c>
    </row>
    <row r="7" spans="1:36" x14ac:dyDescent="0.25">
      <c r="A7">
        <v>866</v>
      </c>
      <c r="B7">
        <v>143</v>
      </c>
      <c r="C7">
        <v>610</v>
      </c>
      <c r="D7" s="1">
        <f t="shared" ref="D7:D48" si="0">AVERAGE(A7:C7)</f>
        <v>539.66666666666663</v>
      </c>
      <c r="E7" s="1"/>
      <c r="F7">
        <f t="shared" ref="F7:F48" si="1">RANK(D7,$D$6:$D$48,1)</f>
        <v>20</v>
      </c>
      <c r="G7">
        <f>MATCH(F7,{1,13,25,37,49},TRUE)</f>
        <v>2</v>
      </c>
      <c r="I7">
        <f>MATCH(RANK(D7,$D$6:$D$48,1),{1,13,25,37,49},TRUE)</f>
        <v>2</v>
      </c>
      <c r="K7">
        <f>MATCH(RANK(D7,$D$6:$D$48,1),Table1[Bin Values],TRUE)</f>
        <v>2</v>
      </c>
      <c r="M7">
        <f>MATCH(RANK(D7,$D$6:$D$48,1),RANK_GROUP_BINS2,TRUE)</f>
        <v>2</v>
      </c>
      <c r="O7">
        <f t="shared" ref="O7:O48" si="2">ROUNDUP(RANK(D7,$D$6:$D$48,1)/12,0)</f>
        <v>2</v>
      </c>
      <c r="W7" s="32" t="s">
        <v>42</v>
      </c>
      <c r="AG7" s="34">
        <v>1</v>
      </c>
      <c r="AH7">
        <v>2</v>
      </c>
      <c r="AI7" s="4" t="s">
        <v>29</v>
      </c>
      <c r="AJ7" t="str">
        <f>IF(AG7="","",AI7)</f>
        <v>Step2:    Bin step1 value into array constant!   =MATCH(E4,{1,13,25,37,49},TRUE)</v>
      </c>
    </row>
    <row r="8" spans="1:36" x14ac:dyDescent="0.25">
      <c r="A8">
        <v>888</v>
      </c>
      <c r="B8">
        <v>130</v>
      </c>
      <c r="C8">
        <v>792</v>
      </c>
      <c r="D8" s="1">
        <f t="shared" si="0"/>
        <v>603.33333333333337</v>
      </c>
      <c r="E8" s="1"/>
      <c r="F8">
        <f t="shared" si="1"/>
        <v>27</v>
      </c>
      <c r="G8">
        <f>MATCH(F8,{1,13,25,37,49},TRUE)</f>
        <v>3</v>
      </c>
      <c r="I8">
        <f>MATCH(RANK(D8,$D$6:$D$48,1),{1,13,25,37,49},TRUE)</f>
        <v>3</v>
      </c>
      <c r="K8">
        <f>MATCH(RANK(D8,$D$6:$D$48,1),Table1[Bin Values],TRUE)</f>
        <v>3</v>
      </c>
      <c r="M8">
        <f>MATCH(RANK(D8,$D$6:$D$48,1),RANK_GROUP_BINS2,TRUE)</f>
        <v>3</v>
      </c>
      <c r="O8">
        <f t="shared" si="2"/>
        <v>3</v>
      </c>
      <c r="W8" s="32" t="s">
        <v>43</v>
      </c>
      <c r="AG8" s="34">
        <v>1</v>
      </c>
      <c r="AH8">
        <v>3</v>
      </c>
      <c r="AI8" s="4" t="s">
        <v>27</v>
      </c>
      <c r="AJ8" t="str">
        <f>IF(AG8="","",AI8)</f>
        <v>Step 3:   Double check results!</v>
      </c>
    </row>
    <row r="9" spans="1:36" x14ac:dyDescent="0.25">
      <c r="A9">
        <v>128</v>
      </c>
      <c r="B9">
        <v>765</v>
      </c>
      <c r="C9">
        <v>520</v>
      </c>
      <c r="D9" s="1">
        <f t="shared" si="0"/>
        <v>471</v>
      </c>
      <c r="E9" s="1"/>
      <c r="F9">
        <f t="shared" si="1"/>
        <v>10</v>
      </c>
      <c r="G9">
        <f>MATCH(F9,{1,13,25,37,49},TRUE)</f>
        <v>1</v>
      </c>
      <c r="I9">
        <f>MATCH(RANK(D9,$D$6:$D$48,1),{1,13,25,37,49},TRUE)</f>
        <v>1</v>
      </c>
      <c r="K9">
        <f>MATCH(RANK(D9,$D$6:$D$48,1),Table1[Bin Values],TRUE)</f>
        <v>1</v>
      </c>
      <c r="M9">
        <f>MATCH(RANK(D9,$D$6:$D$48,1),RANK_GROUP_BINS2,TRUE)</f>
        <v>1</v>
      </c>
      <c r="O9">
        <f t="shared" si="2"/>
        <v>1</v>
      </c>
    </row>
    <row r="10" spans="1:36" x14ac:dyDescent="0.25">
      <c r="A10">
        <v>993</v>
      </c>
      <c r="B10">
        <v>825</v>
      </c>
      <c r="C10">
        <v>884</v>
      </c>
      <c r="D10" s="1">
        <f t="shared" si="0"/>
        <v>900.66666666666663</v>
      </c>
      <c r="E10" s="1"/>
      <c r="F10">
        <f t="shared" si="1"/>
        <v>43</v>
      </c>
      <c r="G10">
        <f>MATCH(F10,{1,13,25,37,49},TRUE)</f>
        <v>4</v>
      </c>
      <c r="I10">
        <f>MATCH(RANK(D10,$D$6:$D$48,1),{1,13,25,37,49},TRUE)</f>
        <v>4</v>
      </c>
      <c r="K10">
        <f>MATCH(RANK(D10,$D$6:$D$48,1),Table1[Bin Values],TRUE)</f>
        <v>4</v>
      </c>
      <c r="M10">
        <f>MATCH(RANK(D10,$D$6:$D$48,1),RANK_GROUP_BINS2,TRUE)</f>
        <v>4</v>
      </c>
      <c r="O10">
        <f t="shared" si="2"/>
        <v>4</v>
      </c>
    </row>
    <row r="11" spans="1:36" x14ac:dyDescent="0.25">
      <c r="A11">
        <v>203</v>
      </c>
      <c r="B11">
        <v>269</v>
      </c>
      <c r="C11">
        <v>155</v>
      </c>
      <c r="D11" s="1">
        <f t="shared" si="0"/>
        <v>209</v>
      </c>
      <c r="E11" s="1"/>
      <c r="F11">
        <f t="shared" si="1"/>
        <v>1</v>
      </c>
      <c r="G11">
        <f>MATCH(F11,{1,13,25,37,49},TRUE)</f>
        <v>1</v>
      </c>
      <c r="I11">
        <f>MATCH(RANK(D11,$D$6:$D$48,1),{1,13,25,37,49},TRUE)</f>
        <v>1</v>
      </c>
      <c r="K11">
        <f>MATCH(RANK(D11,$D$6:$D$48,1),Table1[Bin Values],TRUE)</f>
        <v>1</v>
      </c>
      <c r="M11">
        <f>MATCH(RANK(D11,$D$6:$D$48,1),RANK_GROUP_BINS2,TRUE)</f>
        <v>1</v>
      </c>
      <c r="O11">
        <f t="shared" si="2"/>
        <v>1</v>
      </c>
    </row>
    <row r="12" spans="1:36" x14ac:dyDescent="0.25">
      <c r="A12">
        <v>582</v>
      </c>
      <c r="B12">
        <v>800</v>
      </c>
      <c r="C12">
        <v>797</v>
      </c>
      <c r="D12" s="1">
        <f t="shared" si="0"/>
        <v>726.33333333333337</v>
      </c>
      <c r="E12" s="1"/>
      <c r="F12">
        <f t="shared" si="1"/>
        <v>38</v>
      </c>
      <c r="G12">
        <f>MATCH(F12,{1,13,25,37,49},TRUE)</f>
        <v>4</v>
      </c>
      <c r="I12">
        <f>MATCH(RANK(D12,$D$6:$D$48,1),{1,13,25,37,49},TRUE)</f>
        <v>4</v>
      </c>
      <c r="K12">
        <f>MATCH(RANK(D12,$D$6:$D$48,1),Table1[Bin Values],TRUE)</f>
        <v>4</v>
      </c>
      <c r="M12">
        <f>MATCH(RANK(D12,$D$6:$D$48,1),RANK_GROUP_BINS2,TRUE)</f>
        <v>4</v>
      </c>
      <c r="O12">
        <f t="shared" si="2"/>
        <v>4</v>
      </c>
    </row>
    <row r="13" spans="1:36" x14ac:dyDescent="0.25">
      <c r="A13">
        <v>685</v>
      </c>
      <c r="B13">
        <v>958</v>
      </c>
      <c r="C13">
        <v>204</v>
      </c>
      <c r="D13" s="1">
        <f t="shared" si="0"/>
        <v>615.66666666666663</v>
      </c>
      <c r="E13" s="1"/>
      <c r="F13">
        <f t="shared" si="1"/>
        <v>28</v>
      </c>
      <c r="G13">
        <f>MATCH(F13,{1,13,25,37,49},TRUE)</f>
        <v>3</v>
      </c>
      <c r="I13">
        <f>MATCH(RANK(D13,$D$6:$D$48,1),{1,13,25,37,49},TRUE)</f>
        <v>3</v>
      </c>
      <c r="K13">
        <f>MATCH(RANK(D13,$D$6:$D$48,1),Table1[Bin Values],TRUE)</f>
        <v>3</v>
      </c>
      <c r="M13">
        <f>MATCH(RANK(D13,$D$6:$D$48,1),RANK_GROUP_BINS2,TRUE)</f>
        <v>3</v>
      </c>
      <c r="O13">
        <f t="shared" si="2"/>
        <v>3</v>
      </c>
    </row>
    <row r="14" spans="1:36" x14ac:dyDescent="0.25">
      <c r="A14">
        <v>685</v>
      </c>
      <c r="B14">
        <v>775</v>
      </c>
      <c r="C14">
        <v>601</v>
      </c>
      <c r="D14" s="1">
        <f t="shared" si="0"/>
        <v>687</v>
      </c>
      <c r="E14" s="1"/>
      <c r="F14">
        <f t="shared" si="1"/>
        <v>36</v>
      </c>
      <c r="G14">
        <f>MATCH(F14,{1,13,25,37,49},TRUE)</f>
        <v>3</v>
      </c>
      <c r="I14">
        <f>MATCH(RANK(D14,$D$6:$D$48,1),{1,13,25,37,49},TRUE)</f>
        <v>3</v>
      </c>
      <c r="K14">
        <f>MATCH(RANK(D14,$D$6:$D$48,1),Table1[Bin Values],TRUE)</f>
        <v>3</v>
      </c>
      <c r="M14">
        <f>MATCH(RANK(D14,$D$6:$D$48,1),RANK_GROUP_BINS2,TRUE)</f>
        <v>3</v>
      </c>
      <c r="O14">
        <f t="shared" si="2"/>
        <v>3</v>
      </c>
    </row>
    <row r="15" spans="1:36" x14ac:dyDescent="0.25">
      <c r="A15">
        <v>543</v>
      </c>
      <c r="B15">
        <v>269</v>
      </c>
      <c r="C15">
        <v>767</v>
      </c>
      <c r="D15" s="1">
        <f t="shared" si="0"/>
        <v>526.33333333333337</v>
      </c>
      <c r="E15" s="1"/>
      <c r="F15">
        <f t="shared" si="1"/>
        <v>15</v>
      </c>
      <c r="G15">
        <f>MATCH(F15,{1,13,25,37,49},TRUE)</f>
        <v>2</v>
      </c>
      <c r="I15">
        <f>MATCH(RANK(D15,$D$6:$D$48,1),{1,13,25,37,49},TRUE)</f>
        <v>2</v>
      </c>
      <c r="K15">
        <f>MATCH(RANK(D15,$D$6:$D$48,1),Table1[Bin Values],TRUE)</f>
        <v>2</v>
      </c>
      <c r="M15">
        <f>MATCH(RANK(D15,$D$6:$D$48,1),RANK_GROUP_BINS2,TRUE)</f>
        <v>2</v>
      </c>
      <c r="O15">
        <f t="shared" si="2"/>
        <v>2</v>
      </c>
    </row>
    <row r="16" spans="1:36" x14ac:dyDescent="0.25">
      <c r="A16">
        <v>285</v>
      </c>
      <c r="B16">
        <v>510</v>
      </c>
      <c r="C16">
        <v>822</v>
      </c>
      <c r="D16" s="1">
        <f t="shared" si="0"/>
        <v>539</v>
      </c>
      <c r="E16" s="1"/>
      <c r="F16">
        <f t="shared" si="1"/>
        <v>19</v>
      </c>
      <c r="G16">
        <f>MATCH(F16,{1,13,25,37,49},TRUE)</f>
        <v>2</v>
      </c>
      <c r="I16">
        <f>MATCH(RANK(D16,$D$6:$D$48,1),{1,13,25,37,49},TRUE)</f>
        <v>2</v>
      </c>
      <c r="K16">
        <f>MATCH(RANK(D16,$D$6:$D$48,1),Table1[Bin Values],TRUE)</f>
        <v>2</v>
      </c>
      <c r="M16">
        <f>MATCH(RANK(D16,$D$6:$D$48,1),RANK_GROUP_BINS2,TRUE)</f>
        <v>2</v>
      </c>
      <c r="O16">
        <f t="shared" si="2"/>
        <v>2</v>
      </c>
    </row>
    <row r="17" spans="1:19" x14ac:dyDescent="0.25">
      <c r="A17">
        <v>487</v>
      </c>
      <c r="B17">
        <v>209</v>
      </c>
      <c r="C17">
        <v>114</v>
      </c>
      <c r="D17" s="1">
        <f t="shared" si="0"/>
        <v>270</v>
      </c>
      <c r="E17" s="1"/>
      <c r="F17">
        <f t="shared" si="1"/>
        <v>2</v>
      </c>
      <c r="G17">
        <f>MATCH(F17,{1,13,25,37,49},TRUE)</f>
        <v>1</v>
      </c>
      <c r="I17">
        <f>MATCH(RANK(D17,$D$6:$D$48,1),{1,13,25,37,49},TRUE)</f>
        <v>1</v>
      </c>
      <c r="K17">
        <f>MATCH(RANK(D17,$D$6:$D$48,1),Table1[Bin Values],TRUE)</f>
        <v>1</v>
      </c>
      <c r="M17">
        <f>MATCH(RANK(D17,$D$6:$D$48,1),RANK_GROUP_BINS2,TRUE)</f>
        <v>1</v>
      </c>
      <c r="O17">
        <f t="shared" si="2"/>
        <v>1</v>
      </c>
      <c r="R17" s="20" t="s">
        <v>18</v>
      </c>
      <c r="S17" s="20">
        <f>COUNTIF($G$6:$G$48,1)</f>
        <v>12</v>
      </c>
    </row>
    <row r="18" spans="1:19" x14ac:dyDescent="0.25">
      <c r="A18">
        <v>695</v>
      </c>
      <c r="B18">
        <v>858</v>
      </c>
      <c r="C18">
        <v>212</v>
      </c>
      <c r="D18" s="1">
        <f t="shared" si="0"/>
        <v>588.33333333333337</v>
      </c>
      <c r="E18" s="1"/>
      <c r="F18">
        <f t="shared" si="1"/>
        <v>25</v>
      </c>
      <c r="G18">
        <f>MATCH(F18,{1,13,25,37,49},TRUE)</f>
        <v>3</v>
      </c>
      <c r="I18">
        <f>MATCH(RANK(D18,$D$6:$D$48,1),{1,13,25,37,49},TRUE)</f>
        <v>3</v>
      </c>
      <c r="K18">
        <f>MATCH(RANK(D18,$D$6:$D$48,1),Table1[Bin Values],TRUE)</f>
        <v>3</v>
      </c>
      <c r="M18">
        <f>MATCH(RANK(D18,$D$6:$D$48,1),RANK_GROUP_BINS2,TRUE)</f>
        <v>3</v>
      </c>
      <c r="O18">
        <f t="shared" si="2"/>
        <v>3</v>
      </c>
      <c r="R18" s="20" t="s">
        <v>19</v>
      </c>
      <c r="S18" s="20">
        <f>COUNTIF($G$6:$G$48,2)</f>
        <v>12</v>
      </c>
    </row>
    <row r="19" spans="1:19" x14ac:dyDescent="0.25">
      <c r="A19">
        <v>954</v>
      </c>
      <c r="B19">
        <v>133</v>
      </c>
      <c r="C19">
        <v>682</v>
      </c>
      <c r="D19" s="1">
        <f t="shared" si="0"/>
        <v>589.66666666666663</v>
      </c>
      <c r="E19" s="1"/>
      <c r="F19">
        <f t="shared" si="1"/>
        <v>26</v>
      </c>
      <c r="G19">
        <f>MATCH(F19,{1,13,25,37,49},TRUE)</f>
        <v>3</v>
      </c>
      <c r="I19">
        <f>MATCH(RANK(D19,$D$6:$D$48,1),{1,13,25,37,49},TRUE)</f>
        <v>3</v>
      </c>
      <c r="K19">
        <f>MATCH(RANK(D19,$D$6:$D$48,1),Table1[Bin Values],TRUE)</f>
        <v>3</v>
      </c>
      <c r="M19">
        <f>MATCH(RANK(D19,$D$6:$D$48,1),RANK_GROUP_BINS2,TRUE)</f>
        <v>3</v>
      </c>
      <c r="O19">
        <f t="shared" si="2"/>
        <v>3</v>
      </c>
      <c r="R19" s="20" t="s">
        <v>20</v>
      </c>
      <c r="S19" s="20">
        <f>COUNTIF($G$6:$G$48,3)</f>
        <v>12</v>
      </c>
    </row>
    <row r="20" spans="1:19" x14ac:dyDescent="0.25">
      <c r="A20">
        <v>689</v>
      </c>
      <c r="B20">
        <v>990</v>
      </c>
      <c r="C20">
        <v>595</v>
      </c>
      <c r="D20" s="1">
        <f t="shared" si="0"/>
        <v>758</v>
      </c>
      <c r="E20" s="1"/>
      <c r="F20">
        <f t="shared" si="1"/>
        <v>40</v>
      </c>
      <c r="G20">
        <f>MATCH(F20,{1,13,25,37,49},TRUE)</f>
        <v>4</v>
      </c>
      <c r="I20">
        <f>MATCH(RANK(D20,$D$6:$D$48,1),{1,13,25,37,49},TRUE)</f>
        <v>4</v>
      </c>
      <c r="K20">
        <f>MATCH(RANK(D20,$D$6:$D$48,1),Table1[Bin Values],TRUE)</f>
        <v>4</v>
      </c>
      <c r="M20">
        <f>MATCH(RANK(D20,$D$6:$D$48,1),RANK_GROUP_BINS2,TRUE)</f>
        <v>4</v>
      </c>
      <c r="O20">
        <f t="shared" si="2"/>
        <v>4</v>
      </c>
      <c r="R20" s="20" t="s">
        <v>21</v>
      </c>
      <c r="S20" s="20">
        <f>COUNTIF($G$6:$G$48,4)</f>
        <v>7</v>
      </c>
    </row>
    <row r="21" spans="1:19" x14ac:dyDescent="0.25">
      <c r="A21">
        <v>477</v>
      </c>
      <c r="B21">
        <v>198</v>
      </c>
      <c r="C21">
        <v>923</v>
      </c>
      <c r="D21" s="1">
        <f t="shared" si="0"/>
        <v>532.66666666666663</v>
      </c>
      <c r="E21" s="1"/>
      <c r="F21">
        <f t="shared" si="1"/>
        <v>16</v>
      </c>
      <c r="G21">
        <f>MATCH(F21,{1,13,25,37,49},TRUE)</f>
        <v>2</v>
      </c>
      <c r="I21">
        <f>MATCH(RANK(D21,$D$6:$D$48,1),{1,13,25,37,49},TRUE)</f>
        <v>2</v>
      </c>
      <c r="K21">
        <f>MATCH(RANK(D21,$D$6:$D$48,1),Table1[Bin Values],TRUE)</f>
        <v>2</v>
      </c>
      <c r="M21">
        <f>MATCH(RANK(D21,$D$6:$D$48,1),RANK_GROUP_BINS2,TRUE)</f>
        <v>2</v>
      </c>
      <c r="O21">
        <f t="shared" si="2"/>
        <v>2</v>
      </c>
    </row>
    <row r="22" spans="1:19" x14ac:dyDescent="0.25">
      <c r="A22">
        <v>202</v>
      </c>
      <c r="B22">
        <v>540</v>
      </c>
      <c r="C22">
        <v>718</v>
      </c>
      <c r="D22" s="1">
        <f t="shared" si="0"/>
        <v>486.66666666666669</v>
      </c>
      <c r="E22" s="1"/>
      <c r="F22">
        <f t="shared" si="1"/>
        <v>13</v>
      </c>
      <c r="G22">
        <f>MATCH(F22,{1,13,25,37,49},TRUE)</f>
        <v>2</v>
      </c>
      <c r="I22">
        <f>MATCH(RANK(D22,$D$6:$D$48,1),{1,13,25,37,49},TRUE)</f>
        <v>2</v>
      </c>
      <c r="K22">
        <f>MATCH(RANK(D22,$D$6:$D$48,1),Table1[Bin Values],TRUE)</f>
        <v>2</v>
      </c>
      <c r="M22">
        <f>MATCH(RANK(D22,$D$6:$D$48,1),RANK_GROUP_BINS2,TRUE)</f>
        <v>2</v>
      </c>
      <c r="O22">
        <f t="shared" si="2"/>
        <v>2</v>
      </c>
    </row>
    <row r="23" spans="1:19" ht="15.75" x14ac:dyDescent="0.25">
      <c r="A23">
        <v>590</v>
      </c>
      <c r="B23">
        <v>550</v>
      </c>
      <c r="C23">
        <v>461</v>
      </c>
      <c r="D23" s="1">
        <f t="shared" si="0"/>
        <v>533.66666666666663</v>
      </c>
      <c r="E23" s="1"/>
      <c r="F23">
        <f t="shared" si="1"/>
        <v>17</v>
      </c>
      <c r="G23">
        <f>MATCH(F23,{1,13,25,37,49},TRUE)</f>
        <v>2</v>
      </c>
      <c r="I23">
        <f>MATCH(RANK(D23,$D$6:$D$48,1),{1,13,25,37,49},TRUE)</f>
        <v>2</v>
      </c>
      <c r="K23">
        <f>MATCH(RANK(D23,$D$6:$D$48,1),Table1[Bin Values],TRUE)</f>
        <v>2</v>
      </c>
      <c r="M23">
        <f>MATCH(RANK(D23,$D$6:$D$48,1),RANK_GROUP_BINS2,TRUE)</f>
        <v>2</v>
      </c>
      <c r="O23">
        <f t="shared" si="2"/>
        <v>2</v>
      </c>
      <c r="Q23" s="38" t="s">
        <v>40</v>
      </c>
    </row>
    <row r="24" spans="1:19" ht="15.75" x14ac:dyDescent="0.25">
      <c r="A24">
        <v>332</v>
      </c>
      <c r="B24">
        <v>776</v>
      </c>
      <c r="C24">
        <v>835</v>
      </c>
      <c r="D24" s="1">
        <f t="shared" si="0"/>
        <v>647.66666666666663</v>
      </c>
      <c r="E24" s="1"/>
      <c r="F24">
        <f t="shared" si="1"/>
        <v>32</v>
      </c>
      <c r="G24">
        <f>MATCH(F24,{1,13,25,37,49},TRUE)</f>
        <v>3</v>
      </c>
      <c r="I24">
        <f>MATCH(RANK(D24,$D$6:$D$48,1),{1,13,25,37,49},TRUE)</f>
        <v>3</v>
      </c>
      <c r="K24">
        <f>MATCH(RANK(D24,$D$6:$D$48,1),Table1[Bin Values],TRUE)</f>
        <v>3</v>
      </c>
      <c r="M24">
        <f>MATCH(RANK(D24,$D$6:$D$48,1),RANK_GROUP_BINS2,TRUE)</f>
        <v>3</v>
      </c>
      <c r="O24">
        <f t="shared" si="2"/>
        <v>3</v>
      </c>
      <c r="Q24" s="39" t="s">
        <v>41</v>
      </c>
    </row>
    <row r="25" spans="1:19" x14ac:dyDescent="0.25">
      <c r="A25">
        <v>197</v>
      </c>
      <c r="B25">
        <v>932</v>
      </c>
      <c r="C25">
        <v>104</v>
      </c>
      <c r="D25" s="1">
        <f t="shared" si="0"/>
        <v>411</v>
      </c>
      <c r="E25" s="1"/>
      <c r="F25">
        <f t="shared" si="1"/>
        <v>8</v>
      </c>
      <c r="G25">
        <f>MATCH(F25,{1,13,25,37,49},TRUE)</f>
        <v>1</v>
      </c>
      <c r="I25">
        <f>MATCH(RANK(D25,$D$6:$D$48,1),{1,13,25,37,49},TRUE)</f>
        <v>1</v>
      </c>
      <c r="K25">
        <f>MATCH(RANK(D25,$D$6:$D$48,1),Table1[Bin Values],TRUE)</f>
        <v>1</v>
      </c>
      <c r="M25">
        <f>MATCH(RANK(D25,$D$6:$D$48,1),RANK_GROUP_BINS2,TRUE)</f>
        <v>1</v>
      </c>
      <c r="O25">
        <f t="shared" si="2"/>
        <v>1</v>
      </c>
    </row>
    <row r="26" spans="1:19" x14ac:dyDescent="0.25">
      <c r="A26">
        <v>528</v>
      </c>
      <c r="B26">
        <v>838</v>
      </c>
      <c r="C26">
        <v>267</v>
      </c>
      <c r="D26" s="1">
        <f t="shared" si="0"/>
        <v>544.33333333333337</v>
      </c>
      <c r="E26" s="1"/>
      <c r="F26">
        <f t="shared" si="1"/>
        <v>21</v>
      </c>
      <c r="G26">
        <f>MATCH(F26,{1,13,25,37,49},TRUE)</f>
        <v>2</v>
      </c>
      <c r="I26">
        <f>MATCH(RANK(D26,$D$6:$D$48,1),{1,13,25,37,49},TRUE)</f>
        <v>2</v>
      </c>
      <c r="K26">
        <f>MATCH(RANK(D26,$D$6:$D$48,1),Table1[Bin Values],TRUE)</f>
        <v>2</v>
      </c>
      <c r="M26">
        <f>MATCH(RANK(D26,$D$6:$D$48,1),RANK_GROUP_BINS2,TRUE)</f>
        <v>2</v>
      </c>
      <c r="O26">
        <f t="shared" si="2"/>
        <v>2</v>
      </c>
    </row>
    <row r="27" spans="1:19" x14ac:dyDescent="0.25">
      <c r="A27">
        <v>314</v>
      </c>
      <c r="B27">
        <v>957</v>
      </c>
      <c r="C27">
        <v>582</v>
      </c>
      <c r="D27" s="1">
        <f t="shared" si="0"/>
        <v>617.66666666666663</v>
      </c>
      <c r="E27" s="1"/>
      <c r="F27">
        <f t="shared" si="1"/>
        <v>29</v>
      </c>
      <c r="G27">
        <f>MATCH(F27,{1,13,25,37,49},TRUE)</f>
        <v>3</v>
      </c>
      <c r="I27">
        <f>MATCH(RANK(D27,$D$6:$D$48,1),{1,13,25,37,49},TRUE)</f>
        <v>3</v>
      </c>
      <c r="K27">
        <f>MATCH(RANK(D27,$D$6:$D$48,1),Table1[Bin Values],TRUE)</f>
        <v>3</v>
      </c>
      <c r="M27">
        <f>MATCH(RANK(D27,$D$6:$D$48,1),RANK_GROUP_BINS2,TRUE)</f>
        <v>3</v>
      </c>
      <c r="O27">
        <f t="shared" si="2"/>
        <v>3</v>
      </c>
    </row>
    <row r="28" spans="1:19" x14ac:dyDescent="0.25">
      <c r="A28">
        <v>457</v>
      </c>
      <c r="B28">
        <v>403</v>
      </c>
      <c r="C28">
        <v>744</v>
      </c>
      <c r="D28" s="1">
        <f t="shared" si="0"/>
        <v>534.66666666666663</v>
      </c>
      <c r="E28" s="1"/>
      <c r="F28">
        <f t="shared" si="1"/>
        <v>18</v>
      </c>
      <c r="G28">
        <f>MATCH(F28,{1,13,25,37,49},TRUE)</f>
        <v>2</v>
      </c>
      <c r="I28">
        <f>MATCH(RANK(D28,$D$6:$D$48,1),{1,13,25,37,49},TRUE)</f>
        <v>2</v>
      </c>
      <c r="K28">
        <f>MATCH(RANK(D28,$D$6:$D$48,1),Table1[Bin Values],TRUE)</f>
        <v>2</v>
      </c>
      <c r="M28">
        <f>MATCH(RANK(D28,$D$6:$D$48,1),RANK_GROUP_BINS2,TRUE)</f>
        <v>2</v>
      </c>
      <c r="O28">
        <f t="shared" si="2"/>
        <v>2</v>
      </c>
    </row>
    <row r="29" spans="1:19" x14ac:dyDescent="0.25">
      <c r="A29">
        <v>203</v>
      </c>
      <c r="B29">
        <v>685</v>
      </c>
      <c r="C29">
        <v>315</v>
      </c>
      <c r="D29" s="1">
        <f t="shared" si="0"/>
        <v>401</v>
      </c>
      <c r="E29" s="1"/>
      <c r="F29">
        <f t="shared" si="1"/>
        <v>7</v>
      </c>
      <c r="G29">
        <f>MATCH(F29,{1,13,25,37,49},TRUE)</f>
        <v>1</v>
      </c>
      <c r="I29">
        <f>MATCH(RANK(D29,$D$6:$D$48,1),{1,13,25,37,49},TRUE)</f>
        <v>1</v>
      </c>
      <c r="K29">
        <f>MATCH(RANK(D29,$D$6:$D$48,1),Table1[Bin Values],TRUE)</f>
        <v>1</v>
      </c>
      <c r="M29">
        <f>MATCH(RANK(D29,$D$6:$D$48,1),RANK_GROUP_BINS2,TRUE)</f>
        <v>1</v>
      </c>
      <c r="O29">
        <f t="shared" si="2"/>
        <v>1</v>
      </c>
    </row>
    <row r="30" spans="1:19" x14ac:dyDescent="0.25">
      <c r="A30">
        <v>630</v>
      </c>
      <c r="B30">
        <v>307</v>
      </c>
      <c r="C30">
        <v>761</v>
      </c>
      <c r="D30" s="1">
        <f t="shared" si="0"/>
        <v>566</v>
      </c>
      <c r="E30" s="1"/>
      <c r="F30">
        <f t="shared" si="1"/>
        <v>24</v>
      </c>
      <c r="G30">
        <f>MATCH(F30,{1,13,25,37,49},TRUE)</f>
        <v>2</v>
      </c>
      <c r="I30">
        <f>MATCH(RANK(D30,$D$6:$D$48,1),{1,13,25,37,49},TRUE)</f>
        <v>2</v>
      </c>
      <c r="K30">
        <f>MATCH(RANK(D30,$D$6:$D$48,1),Table1[Bin Values],TRUE)</f>
        <v>2</v>
      </c>
      <c r="M30">
        <f>MATCH(RANK(D30,$D$6:$D$48,1),RANK_GROUP_BINS2,TRUE)</f>
        <v>2</v>
      </c>
      <c r="O30">
        <f t="shared" si="2"/>
        <v>2</v>
      </c>
    </row>
    <row r="31" spans="1:19" x14ac:dyDescent="0.25">
      <c r="A31">
        <v>515</v>
      </c>
      <c r="B31">
        <v>841</v>
      </c>
      <c r="C31">
        <v>106</v>
      </c>
      <c r="D31" s="1">
        <f t="shared" si="0"/>
        <v>487.33333333333331</v>
      </c>
      <c r="E31" s="1"/>
      <c r="F31">
        <f t="shared" si="1"/>
        <v>14</v>
      </c>
      <c r="G31">
        <f>MATCH(F31,{1,13,25,37,49},TRUE)</f>
        <v>2</v>
      </c>
      <c r="I31">
        <f>MATCH(RANK(D31,$D$6:$D$48,1),{1,13,25,37,49},TRUE)</f>
        <v>2</v>
      </c>
      <c r="K31">
        <f>MATCH(RANK(D31,$D$6:$D$48,1),Table1[Bin Values],TRUE)</f>
        <v>2</v>
      </c>
      <c r="M31">
        <f>MATCH(RANK(D31,$D$6:$D$48,1),RANK_GROUP_BINS2,TRUE)</f>
        <v>2</v>
      </c>
      <c r="O31">
        <f t="shared" si="2"/>
        <v>2</v>
      </c>
    </row>
    <row r="32" spans="1:19" x14ac:dyDescent="0.25">
      <c r="A32">
        <v>572</v>
      </c>
      <c r="B32">
        <v>503</v>
      </c>
      <c r="C32">
        <v>862</v>
      </c>
      <c r="D32" s="1">
        <f t="shared" si="0"/>
        <v>645.66666666666663</v>
      </c>
      <c r="E32" s="1"/>
      <c r="F32">
        <f t="shared" si="1"/>
        <v>31</v>
      </c>
      <c r="G32">
        <f>MATCH(F32,{1,13,25,37,49},TRUE)</f>
        <v>3</v>
      </c>
      <c r="I32">
        <f>MATCH(RANK(D32,$D$6:$D$48,1),{1,13,25,37,49},TRUE)</f>
        <v>3</v>
      </c>
      <c r="K32">
        <f>MATCH(RANK(D32,$D$6:$D$48,1),Table1[Bin Values],TRUE)</f>
        <v>3</v>
      </c>
      <c r="M32">
        <f>MATCH(RANK(D32,$D$6:$D$48,1),RANK_GROUP_BINS2,TRUE)</f>
        <v>3</v>
      </c>
      <c r="O32">
        <f t="shared" si="2"/>
        <v>3</v>
      </c>
    </row>
    <row r="33" spans="1:15" x14ac:dyDescent="0.25">
      <c r="A33">
        <v>880</v>
      </c>
      <c r="B33">
        <v>238</v>
      </c>
      <c r="C33">
        <v>549</v>
      </c>
      <c r="D33" s="1">
        <f t="shared" si="0"/>
        <v>555.66666666666663</v>
      </c>
      <c r="E33" s="1"/>
      <c r="F33">
        <f t="shared" si="1"/>
        <v>23</v>
      </c>
      <c r="G33">
        <f>MATCH(F33,{1,13,25,37,49},TRUE)</f>
        <v>2</v>
      </c>
      <c r="I33">
        <f>MATCH(RANK(D33,$D$6:$D$48,1),{1,13,25,37,49},TRUE)</f>
        <v>2</v>
      </c>
      <c r="K33">
        <f>MATCH(RANK(D33,$D$6:$D$48,1),Table1[Bin Values],TRUE)</f>
        <v>2</v>
      </c>
      <c r="M33">
        <f>MATCH(RANK(D33,$D$6:$D$48,1),RANK_GROUP_BINS2,TRUE)</f>
        <v>2</v>
      </c>
      <c r="O33">
        <f t="shared" si="2"/>
        <v>2</v>
      </c>
    </row>
    <row r="34" spans="1:15" x14ac:dyDescent="0.25">
      <c r="A34">
        <v>835</v>
      </c>
      <c r="B34">
        <v>778</v>
      </c>
      <c r="C34">
        <v>981</v>
      </c>
      <c r="D34" s="1">
        <f t="shared" si="0"/>
        <v>864.66666666666663</v>
      </c>
      <c r="E34" s="1"/>
      <c r="F34">
        <f t="shared" si="1"/>
        <v>41</v>
      </c>
      <c r="G34">
        <f>MATCH(F34,{1,13,25,37,49},TRUE)</f>
        <v>4</v>
      </c>
      <c r="I34">
        <f>MATCH(RANK(D34,$D$6:$D$48,1),{1,13,25,37,49},TRUE)</f>
        <v>4</v>
      </c>
      <c r="K34">
        <f>MATCH(RANK(D34,$D$6:$D$48,1),Table1[Bin Values],TRUE)</f>
        <v>4</v>
      </c>
      <c r="M34">
        <f>MATCH(RANK(D34,$D$6:$D$48,1),RANK_GROUP_BINS2,TRUE)</f>
        <v>4</v>
      </c>
      <c r="O34">
        <f t="shared" si="2"/>
        <v>4</v>
      </c>
    </row>
    <row r="35" spans="1:15" x14ac:dyDescent="0.25">
      <c r="A35">
        <v>820</v>
      </c>
      <c r="B35">
        <v>262</v>
      </c>
      <c r="C35">
        <v>906</v>
      </c>
      <c r="D35" s="1">
        <f t="shared" si="0"/>
        <v>662.66666666666663</v>
      </c>
      <c r="E35" s="1"/>
      <c r="F35">
        <f t="shared" si="1"/>
        <v>34</v>
      </c>
      <c r="G35">
        <f>MATCH(F35,{1,13,25,37,49},TRUE)</f>
        <v>3</v>
      </c>
      <c r="I35">
        <f>MATCH(RANK(D35,$D$6:$D$48,1),{1,13,25,37,49},TRUE)</f>
        <v>3</v>
      </c>
      <c r="K35">
        <f>MATCH(RANK(D35,$D$6:$D$48,1),Table1[Bin Values],TRUE)</f>
        <v>3</v>
      </c>
      <c r="M35">
        <f>MATCH(RANK(D35,$D$6:$D$48,1),RANK_GROUP_BINS2,TRUE)</f>
        <v>3</v>
      </c>
      <c r="O35">
        <f t="shared" si="2"/>
        <v>3</v>
      </c>
    </row>
    <row r="36" spans="1:15" x14ac:dyDescent="0.25">
      <c r="A36">
        <v>139</v>
      </c>
      <c r="B36">
        <v>930</v>
      </c>
      <c r="C36">
        <v>116</v>
      </c>
      <c r="D36" s="1">
        <f t="shared" si="0"/>
        <v>395</v>
      </c>
      <c r="E36" s="1"/>
      <c r="F36">
        <f t="shared" si="1"/>
        <v>6</v>
      </c>
      <c r="G36">
        <f>MATCH(F36,{1,13,25,37,49},TRUE)</f>
        <v>1</v>
      </c>
      <c r="I36">
        <f>MATCH(RANK(D36,$D$6:$D$48,1),{1,13,25,37,49},TRUE)</f>
        <v>1</v>
      </c>
      <c r="K36">
        <f>MATCH(RANK(D36,$D$6:$D$48,1),Table1[Bin Values],TRUE)</f>
        <v>1</v>
      </c>
      <c r="M36">
        <f>MATCH(RANK(D36,$D$6:$D$48,1),RANK_GROUP_BINS2,TRUE)</f>
        <v>1</v>
      </c>
      <c r="O36">
        <f t="shared" si="2"/>
        <v>1</v>
      </c>
    </row>
    <row r="37" spans="1:15" x14ac:dyDescent="0.25">
      <c r="A37">
        <v>143</v>
      </c>
      <c r="B37">
        <v>696</v>
      </c>
      <c r="C37">
        <v>589</v>
      </c>
      <c r="D37" s="1">
        <f t="shared" si="0"/>
        <v>476</v>
      </c>
      <c r="E37" s="1"/>
      <c r="F37">
        <f t="shared" si="1"/>
        <v>11</v>
      </c>
      <c r="G37">
        <f>MATCH(F37,{1,13,25,37,49},TRUE)</f>
        <v>1</v>
      </c>
      <c r="I37">
        <f>MATCH(RANK(D37,$D$6:$D$48,1),{1,13,25,37,49},TRUE)</f>
        <v>1</v>
      </c>
      <c r="K37">
        <f>MATCH(RANK(D37,$D$6:$D$48,1),Table1[Bin Values],TRUE)</f>
        <v>1</v>
      </c>
      <c r="M37">
        <f>MATCH(RANK(D37,$D$6:$D$48,1),RANK_GROUP_BINS2,TRUE)</f>
        <v>1</v>
      </c>
      <c r="O37">
        <f t="shared" si="2"/>
        <v>1</v>
      </c>
    </row>
    <row r="38" spans="1:15" x14ac:dyDescent="0.25">
      <c r="A38">
        <v>815</v>
      </c>
      <c r="B38">
        <v>704</v>
      </c>
      <c r="C38">
        <v>595</v>
      </c>
      <c r="D38" s="1">
        <f t="shared" si="0"/>
        <v>704.66666666666663</v>
      </c>
      <c r="E38" s="1"/>
      <c r="F38">
        <f t="shared" si="1"/>
        <v>37</v>
      </c>
      <c r="G38">
        <f>MATCH(F38,{1,13,25,37,49},TRUE)</f>
        <v>4</v>
      </c>
      <c r="I38">
        <f>MATCH(RANK(D38,$D$6:$D$48,1),{1,13,25,37,49},TRUE)</f>
        <v>4</v>
      </c>
      <c r="K38">
        <f>MATCH(RANK(D38,$D$6:$D$48,1),Table1[Bin Values],TRUE)</f>
        <v>4</v>
      </c>
      <c r="M38">
        <f>MATCH(RANK(D38,$D$6:$D$48,1),RANK_GROUP_BINS2,TRUE)</f>
        <v>4</v>
      </c>
      <c r="O38">
        <f t="shared" si="2"/>
        <v>4</v>
      </c>
    </row>
    <row r="39" spans="1:15" x14ac:dyDescent="0.25">
      <c r="A39">
        <v>397</v>
      </c>
      <c r="B39">
        <v>847</v>
      </c>
      <c r="C39">
        <v>741</v>
      </c>
      <c r="D39" s="1">
        <f t="shared" si="0"/>
        <v>661.66666666666663</v>
      </c>
      <c r="E39" s="1"/>
      <c r="F39">
        <f t="shared" si="1"/>
        <v>33</v>
      </c>
      <c r="G39">
        <f>MATCH(F39,{1,13,25,37,49},TRUE)</f>
        <v>3</v>
      </c>
      <c r="I39">
        <f>MATCH(RANK(D39,$D$6:$D$48,1),{1,13,25,37,49},TRUE)</f>
        <v>3</v>
      </c>
      <c r="K39">
        <f>MATCH(RANK(D39,$D$6:$D$48,1),Table1[Bin Values],TRUE)</f>
        <v>3</v>
      </c>
      <c r="M39">
        <f>MATCH(RANK(D39,$D$6:$D$48,1),RANK_GROUP_BINS2,TRUE)</f>
        <v>3</v>
      </c>
      <c r="O39">
        <f t="shared" si="2"/>
        <v>3</v>
      </c>
    </row>
    <row r="40" spans="1:15" x14ac:dyDescent="0.25">
      <c r="A40">
        <v>486</v>
      </c>
      <c r="B40">
        <v>184</v>
      </c>
      <c r="C40">
        <v>565</v>
      </c>
      <c r="D40" s="1">
        <f t="shared" si="0"/>
        <v>411.66666666666669</v>
      </c>
      <c r="E40" s="1"/>
      <c r="F40">
        <f t="shared" si="1"/>
        <v>9</v>
      </c>
      <c r="G40">
        <f>MATCH(F40,{1,13,25,37,49},TRUE)</f>
        <v>1</v>
      </c>
      <c r="I40">
        <f>MATCH(RANK(D40,$D$6:$D$48,1),{1,13,25,37,49},TRUE)</f>
        <v>1</v>
      </c>
      <c r="K40">
        <f>MATCH(RANK(D40,$D$6:$D$48,1),Table1[Bin Values],TRUE)</f>
        <v>1</v>
      </c>
      <c r="M40">
        <f>MATCH(RANK(D40,$D$6:$D$48,1),RANK_GROUP_BINS2,TRUE)</f>
        <v>1</v>
      </c>
      <c r="O40">
        <f t="shared" si="2"/>
        <v>1</v>
      </c>
    </row>
    <row r="41" spans="1:15" x14ac:dyDescent="0.25">
      <c r="A41">
        <v>652</v>
      </c>
      <c r="B41">
        <v>547</v>
      </c>
      <c r="C41">
        <v>815</v>
      </c>
      <c r="D41" s="1">
        <f t="shared" si="0"/>
        <v>671.33333333333337</v>
      </c>
      <c r="E41" s="1"/>
      <c r="F41">
        <f t="shared" si="1"/>
        <v>35</v>
      </c>
      <c r="G41">
        <f>MATCH(F41,{1,13,25,37,49},TRUE)</f>
        <v>3</v>
      </c>
      <c r="I41">
        <f>MATCH(RANK(D41,$D$6:$D$48,1),{1,13,25,37,49},TRUE)</f>
        <v>3</v>
      </c>
      <c r="K41">
        <f>MATCH(RANK(D41,$D$6:$D$48,1),Table1[Bin Values],TRUE)</f>
        <v>3</v>
      </c>
      <c r="M41">
        <f>MATCH(RANK(D41,$D$6:$D$48,1),RANK_GROUP_BINS2,TRUE)</f>
        <v>3</v>
      </c>
      <c r="O41">
        <f t="shared" si="2"/>
        <v>3</v>
      </c>
    </row>
    <row r="42" spans="1:15" x14ac:dyDescent="0.25">
      <c r="A42">
        <v>850</v>
      </c>
      <c r="B42">
        <v>781</v>
      </c>
      <c r="C42">
        <v>260</v>
      </c>
      <c r="D42" s="1">
        <f t="shared" si="0"/>
        <v>630.33333333333337</v>
      </c>
      <c r="E42" s="1"/>
      <c r="F42">
        <f t="shared" si="1"/>
        <v>30</v>
      </c>
      <c r="G42">
        <f>MATCH(F42,{1,13,25,37,49},TRUE)</f>
        <v>3</v>
      </c>
      <c r="I42">
        <f>MATCH(RANK(D42,$D$6:$D$48,1),{1,13,25,37,49},TRUE)</f>
        <v>3</v>
      </c>
      <c r="K42">
        <f>MATCH(RANK(D42,$D$6:$D$48,1),Table1[Bin Values],TRUE)</f>
        <v>3</v>
      </c>
      <c r="M42">
        <f>MATCH(RANK(D42,$D$6:$D$48,1),RANK_GROUP_BINS2,TRUE)</f>
        <v>3</v>
      </c>
      <c r="O42">
        <f t="shared" si="2"/>
        <v>3</v>
      </c>
    </row>
    <row r="43" spans="1:15" x14ac:dyDescent="0.25">
      <c r="A43">
        <v>869</v>
      </c>
      <c r="B43">
        <v>311</v>
      </c>
      <c r="C43">
        <v>470</v>
      </c>
      <c r="D43" s="1">
        <f t="shared" si="0"/>
        <v>550</v>
      </c>
      <c r="E43" s="1"/>
      <c r="F43">
        <f t="shared" si="1"/>
        <v>22</v>
      </c>
      <c r="G43">
        <f>MATCH(F43,{1,13,25,37,49},TRUE)</f>
        <v>2</v>
      </c>
      <c r="I43">
        <f>MATCH(RANK(D43,$D$6:$D$48,1),{1,13,25,37,49},TRUE)</f>
        <v>2</v>
      </c>
      <c r="K43">
        <f>MATCH(RANK(D43,$D$6:$D$48,1),Table1[Bin Values],TRUE)</f>
        <v>2</v>
      </c>
      <c r="M43">
        <f>MATCH(RANK(D43,$D$6:$D$48,1),RANK_GROUP_BINS2,TRUE)</f>
        <v>2</v>
      </c>
      <c r="O43">
        <f t="shared" si="2"/>
        <v>2</v>
      </c>
    </row>
    <row r="44" spans="1:15" x14ac:dyDescent="0.25">
      <c r="A44">
        <v>116</v>
      </c>
      <c r="B44">
        <v>594</v>
      </c>
      <c r="C44">
        <v>130</v>
      </c>
      <c r="D44" s="1">
        <f t="shared" si="0"/>
        <v>280</v>
      </c>
      <c r="E44" s="1"/>
      <c r="F44">
        <f t="shared" si="1"/>
        <v>4</v>
      </c>
      <c r="G44">
        <f>MATCH(F44,{1,13,25,37,49},TRUE)</f>
        <v>1</v>
      </c>
      <c r="I44">
        <f>MATCH(RANK(D44,$D$6:$D$48,1),{1,13,25,37,49},TRUE)</f>
        <v>1</v>
      </c>
      <c r="K44">
        <f>MATCH(RANK(D44,$D$6:$D$48,1),Table1[Bin Values],TRUE)</f>
        <v>1</v>
      </c>
      <c r="M44">
        <f>MATCH(RANK(D44,$D$6:$D$48,1),RANK_GROUP_BINS2,TRUE)</f>
        <v>1</v>
      </c>
      <c r="O44">
        <f t="shared" si="2"/>
        <v>1</v>
      </c>
    </row>
    <row r="45" spans="1:15" x14ac:dyDescent="0.25">
      <c r="A45">
        <v>291</v>
      </c>
      <c r="B45">
        <v>557</v>
      </c>
      <c r="C45">
        <v>596</v>
      </c>
      <c r="D45" s="1">
        <f t="shared" si="0"/>
        <v>481.33333333333331</v>
      </c>
      <c r="E45" s="1"/>
      <c r="F45">
        <f t="shared" si="1"/>
        <v>12</v>
      </c>
      <c r="G45">
        <f>MATCH(F45,{1,13,25,37,49},TRUE)</f>
        <v>1</v>
      </c>
      <c r="I45">
        <f>MATCH(RANK(D45,$D$6:$D$48,1),{1,13,25,37,49},TRUE)</f>
        <v>1</v>
      </c>
      <c r="K45">
        <f>MATCH(RANK(D45,$D$6:$D$48,1),Table1[Bin Values],TRUE)</f>
        <v>1</v>
      </c>
      <c r="M45">
        <f>MATCH(RANK(D45,$D$6:$D$48,1),RANK_GROUP_BINS2,TRUE)</f>
        <v>1</v>
      </c>
      <c r="O45">
        <f t="shared" si="2"/>
        <v>1</v>
      </c>
    </row>
    <row r="46" spans="1:15" x14ac:dyDescent="0.25">
      <c r="A46">
        <v>941</v>
      </c>
      <c r="B46">
        <v>964</v>
      </c>
      <c r="C46">
        <v>796</v>
      </c>
      <c r="D46" s="1">
        <f t="shared" si="0"/>
        <v>900.33333333333337</v>
      </c>
      <c r="E46" s="1"/>
      <c r="F46">
        <f t="shared" si="1"/>
        <v>42</v>
      </c>
      <c r="G46">
        <f>MATCH(F46,{1,13,25,37,49},TRUE)</f>
        <v>4</v>
      </c>
      <c r="I46">
        <f>MATCH(RANK(D46,$D$6:$D$48,1),{1,13,25,37,49},TRUE)</f>
        <v>4</v>
      </c>
      <c r="K46">
        <f>MATCH(RANK(D46,$D$6:$D$48,1),Table1[Bin Values],TRUE)</f>
        <v>4</v>
      </c>
      <c r="M46">
        <f>MATCH(RANK(D46,$D$6:$D$48,1),RANK_GROUP_BINS2,TRUE)</f>
        <v>4</v>
      </c>
      <c r="O46">
        <f t="shared" si="2"/>
        <v>4</v>
      </c>
    </row>
    <row r="47" spans="1:15" x14ac:dyDescent="0.25">
      <c r="A47">
        <v>251</v>
      </c>
      <c r="B47">
        <v>118</v>
      </c>
      <c r="C47">
        <v>465</v>
      </c>
      <c r="D47" s="1">
        <f t="shared" si="0"/>
        <v>278</v>
      </c>
      <c r="E47" s="1"/>
      <c r="F47">
        <f t="shared" si="1"/>
        <v>3</v>
      </c>
      <c r="G47">
        <f>MATCH(F47,{1,13,25,37,49},TRUE)</f>
        <v>1</v>
      </c>
      <c r="I47">
        <f>MATCH(RANK(D47,$D$6:$D$48,1),{1,13,25,37,49},TRUE)</f>
        <v>1</v>
      </c>
      <c r="K47">
        <f>MATCH(RANK(D47,$D$6:$D$48,1),Table1[Bin Values],TRUE)</f>
        <v>1</v>
      </c>
      <c r="M47">
        <f>MATCH(RANK(D47,$D$6:$D$48,1),RANK_GROUP_BINS2,TRUE)</f>
        <v>1</v>
      </c>
      <c r="O47">
        <f t="shared" si="2"/>
        <v>1</v>
      </c>
    </row>
    <row r="48" spans="1:15" x14ac:dyDescent="0.25">
      <c r="A48">
        <v>799</v>
      </c>
      <c r="B48">
        <v>818</v>
      </c>
      <c r="C48">
        <v>645</v>
      </c>
      <c r="D48" s="1">
        <f t="shared" si="0"/>
        <v>754</v>
      </c>
      <c r="E48" s="1"/>
      <c r="F48">
        <f t="shared" si="1"/>
        <v>39</v>
      </c>
      <c r="G48">
        <f>MATCH(F48,{1,13,25,37,49},TRUE)</f>
        <v>4</v>
      </c>
      <c r="I48">
        <f>MATCH(RANK(D48,$D$6:$D$48,1),{1,13,25,37,49},TRUE)</f>
        <v>4</v>
      </c>
      <c r="K48">
        <f>MATCH(RANK(D48,$D$6:$D$48,1),Table1[Bin Values],TRUE)</f>
        <v>4</v>
      </c>
      <c r="M48">
        <f>MATCH(RANK(D48,$D$6:$D$48,1),RANK_GROUP_BINS2,TRUE)</f>
        <v>4</v>
      </c>
      <c r="O48">
        <f t="shared" si="2"/>
        <v>4</v>
      </c>
    </row>
  </sheetData>
  <mergeCells count="1">
    <mergeCell ref="F4:G4"/>
  </mergeCells>
  <conditionalFormatting sqref="R17:S20">
    <cfRule type="expression" dxfId="0" priority="1">
      <formula>LEN($AG$8)&gt;0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showGridLines="0" workbookViewId="0">
      <selection activeCell="F27" sqref="F27"/>
    </sheetView>
  </sheetViews>
  <sheetFormatPr defaultRowHeight="15" x14ac:dyDescent="0.25"/>
  <cols>
    <col min="2" max="2" width="12.85546875" customWidth="1"/>
  </cols>
  <sheetData>
    <row r="3" spans="2:2" x14ac:dyDescent="0.25">
      <c r="B3" s="6" t="s">
        <v>28</v>
      </c>
    </row>
    <row r="4" spans="2:2" x14ac:dyDescent="0.25">
      <c r="B4">
        <v>1</v>
      </c>
    </row>
    <row r="5" spans="2:2" x14ac:dyDescent="0.25">
      <c r="B5">
        <v>13</v>
      </c>
    </row>
    <row r="6" spans="2:2" x14ac:dyDescent="0.25">
      <c r="B6">
        <v>25</v>
      </c>
    </row>
    <row r="7" spans="2:2" x14ac:dyDescent="0.25">
      <c r="B7">
        <v>37</v>
      </c>
    </row>
    <row r="8" spans="2:2" x14ac:dyDescent="0.25">
      <c r="B8">
        <v>49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2:V30"/>
  <sheetViews>
    <sheetView showGridLines="0" showRowColHeaders="0" workbookViewId="0">
      <selection activeCell="A37" sqref="A37"/>
    </sheetView>
  </sheetViews>
  <sheetFormatPr defaultRowHeight="15" x14ac:dyDescent="0.25"/>
  <sheetData>
    <row r="22" spans="6:22" x14ac:dyDescent="0.25">
      <c r="F22" s="15" t="s">
        <v>8</v>
      </c>
      <c r="G22" s="21" t="s">
        <v>44</v>
      </c>
      <c r="H22" s="16"/>
      <c r="I22" s="16"/>
      <c r="J22" s="16"/>
      <c r="K22" s="16"/>
      <c r="L22" s="16"/>
      <c r="M22" s="16"/>
    </row>
    <row r="23" spans="6:22" x14ac:dyDescent="0.25">
      <c r="F23" s="15" t="s">
        <v>24</v>
      </c>
      <c r="G23" s="21" t="s">
        <v>23</v>
      </c>
      <c r="H23" s="16"/>
      <c r="I23" s="16"/>
      <c r="J23" s="16"/>
      <c r="K23" s="16"/>
      <c r="L23" s="16"/>
      <c r="M23" s="16"/>
    </row>
    <row r="24" spans="6:22" x14ac:dyDescent="0.25">
      <c r="F24" s="15" t="s">
        <v>49</v>
      </c>
      <c r="G24" s="21" t="s">
        <v>48</v>
      </c>
      <c r="H24" s="16"/>
      <c r="I24" s="16"/>
      <c r="J24" s="16"/>
      <c r="K24" s="16"/>
      <c r="L24" s="16"/>
      <c r="M24" s="16"/>
    </row>
    <row r="25" spans="6:22" x14ac:dyDescent="0.25">
      <c r="F25" s="15" t="s">
        <v>22</v>
      </c>
      <c r="G25" s="21" t="s">
        <v>45</v>
      </c>
      <c r="H25" s="16"/>
      <c r="I25" s="16"/>
      <c r="J25" s="16"/>
      <c r="K25" s="16"/>
      <c r="L25" s="16"/>
      <c r="M25" s="16"/>
    </row>
    <row r="26" spans="6:22" x14ac:dyDescent="0.25">
      <c r="F26" s="15" t="s">
        <v>47</v>
      </c>
      <c r="G26" s="21" t="s">
        <v>46</v>
      </c>
      <c r="H26" s="16"/>
      <c r="I26" s="16"/>
      <c r="J26" s="16"/>
      <c r="K26" s="16"/>
      <c r="L26" s="16"/>
      <c r="M26" s="16"/>
    </row>
    <row r="27" spans="6:22" x14ac:dyDescent="0.25">
      <c r="F27" s="15" t="s">
        <v>9</v>
      </c>
      <c r="G27" s="23" t="s">
        <v>52</v>
      </c>
      <c r="H27" s="23"/>
      <c r="I27" s="23"/>
      <c r="J27" s="23"/>
      <c r="K27" s="23"/>
      <c r="L27" s="23"/>
      <c r="M27" s="23"/>
    </row>
    <row r="28" spans="6:22" x14ac:dyDescent="0.25">
      <c r="F28" s="15" t="s">
        <v>10</v>
      </c>
      <c r="G28" s="24" t="s">
        <v>11</v>
      </c>
      <c r="H28" s="24"/>
      <c r="I28" s="24"/>
      <c r="J28" s="24"/>
      <c r="K28" s="24"/>
      <c r="L28" s="24"/>
      <c r="M28" s="24"/>
    </row>
    <row r="29" spans="6:22" ht="18.75" x14ac:dyDescent="0.3">
      <c r="F29" s="15" t="s">
        <v>12</v>
      </c>
      <c r="G29" s="24" t="s">
        <v>13</v>
      </c>
      <c r="H29" s="24"/>
      <c r="I29" s="24"/>
      <c r="J29" s="24"/>
      <c r="K29" s="24"/>
      <c r="L29" s="24"/>
      <c r="M29" s="24"/>
      <c r="N29" s="17"/>
      <c r="O29" s="17"/>
      <c r="P29" s="17"/>
      <c r="Q29" s="17"/>
      <c r="R29" s="17"/>
      <c r="S29" s="17"/>
      <c r="T29" s="17"/>
      <c r="U29" s="17"/>
      <c r="V29" s="17"/>
    </row>
    <row r="30" spans="6:22" x14ac:dyDescent="0.25">
      <c r="F30" s="15" t="s">
        <v>14</v>
      </c>
      <c r="G30" s="25" t="s">
        <v>15</v>
      </c>
      <c r="H30" s="25"/>
      <c r="I30" s="25"/>
      <c r="J30" s="25"/>
      <c r="K30" s="25"/>
      <c r="L30" s="25"/>
      <c r="M30" s="25"/>
    </row>
  </sheetData>
  <mergeCells count="4">
    <mergeCell ref="G27:M27"/>
    <mergeCell ref="G28:M28"/>
    <mergeCell ref="G29:M29"/>
    <mergeCell ref="G30:M30"/>
  </mergeCells>
  <hyperlinks>
    <hyperlink ref="G28" r:id="rId1"/>
    <hyperlink ref="G29:M29" r:id="rId2" display="http://www.mrexcel.com/forum/forum.php"/>
    <hyperlink ref="G30" r:id="rId3" display="Spurious Correlations by Tyler Vigen"/>
    <hyperlink ref="G30:L30" r:id="rId4" display="'Control Shift Enter' by Mike Girvin!"/>
    <hyperlink ref="G23" r:id="rId5"/>
    <hyperlink ref="G22" r:id="rId6"/>
    <hyperlink ref="G25" r:id="rId7"/>
    <hyperlink ref="G26" r:id="rId8"/>
    <hyperlink ref="G24" r:id="rId9"/>
    <hyperlink ref="G27:M27" r:id="rId10" display="http://www.myspreadsheetlab.com/video-00174-ranking-values-into-tiers/"/>
  </hyperlinks>
  <pageMargins left="0.7" right="0.7" top="0.75" bottom="0.75" header="0.3" footer="0.3"/>
  <pageSetup paperSize="0" orientation="portrait" horizontalDpi="0" verticalDpi="0" copie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Requirements</vt:lpstr>
      <vt:lpstr>Solutions</vt:lpstr>
      <vt:lpstr>Bin Values</vt:lpstr>
      <vt:lpstr>Links &amp;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2018-01-05T15:14:53Z</dcterms:created>
  <dcterms:modified xsi:type="dcterms:W3CDTF">2018-01-29T01:52:37Z</dcterms:modified>
</cp:coreProperties>
</file>