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25200" windowHeight="11985" tabRatio="847"/>
  </bookViews>
  <sheets>
    <sheet name="Intro" sheetId="3" r:id="rId1"/>
    <sheet name="Challenge" sheetId="4" r:id="rId2"/>
    <sheet name="LIVE SOLUTION" sheetId="6" r:id="rId3"/>
    <sheet name="IMPROVED SOLUTION" sheetId="8" r:id="rId4"/>
    <sheet name="Txt to Cols, Remove Duplicates" sheetId="7" r:id="rId5"/>
    <sheet name="Try Solving It Here" sheetId="5" r:id="rId6"/>
    <sheet name="Links &amp; Feedback " sheetId="9" r:id="rId7"/>
  </sheets>
  <definedNames>
    <definedName name="_xlnm._FilterDatabase" localSheetId="3" hidden="1">'IMPROVED SOLUTION'!#REF!</definedName>
    <definedName name="_xlnm._FilterDatabase" localSheetId="2" hidden="1">'LIVE SOLUTION'!#REF!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8" l="1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17" i="8"/>
  <c r="E89" i="8"/>
  <c r="D89" i="8"/>
  <c r="D88" i="8"/>
  <c r="E88" i="8" s="1"/>
  <c r="E87" i="8"/>
  <c r="D87" i="8"/>
  <c r="E86" i="8"/>
  <c r="F86" i="8" s="1"/>
  <c r="D86" i="8"/>
  <c r="E85" i="8"/>
  <c r="F85" i="8" s="1"/>
  <c r="D85" i="8"/>
  <c r="F84" i="8"/>
  <c r="D84" i="8"/>
  <c r="E84" i="8" s="1"/>
  <c r="E83" i="8"/>
  <c r="F83" i="8" s="1"/>
  <c r="D83" i="8"/>
  <c r="D82" i="8"/>
  <c r="E82" i="8" s="1"/>
  <c r="E81" i="8"/>
  <c r="D81" i="8"/>
  <c r="D80" i="8"/>
  <c r="E80" i="8" s="1"/>
  <c r="D79" i="8"/>
  <c r="E79" i="8" s="1"/>
  <c r="F79" i="8" s="1"/>
  <c r="D78" i="8"/>
  <c r="E78" i="8" s="1"/>
  <c r="F78" i="8" s="1"/>
  <c r="E77" i="8"/>
  <c r="F77" i="8" s="1"/>
  <c r="D77" i="8"/>
  <c r="D76" i="8"/>
  <c r="E76" i="8" s="1"/>
  <c r="D75" i="8"/>
  <c r="E75" i="8" s="1"/>
  <c r="D74" i="8"/>
  <c r="E74" i="8" s="1"/>
  <c r="E73" i="8"/>
  <c r="D73" i="8"/>
  <c r="D72" i="8"/>
  <c r="E72" i="8" s="1"/>
  <c r="F72" i="8" s="1"/>
  <c r="E71" i="8"/>
  <c r="F71" i="8" s="1"/>
  <c r="D71" i="8"/>
  <c r="E70" i="8"/>
  <c r="D70" i="8"/>
  <c r="E69" i="8"/>
  <c r="D69" i="8"/>
  <c r="D68" i="8"/>
  <c r="E68" i="8" s="1"/>
  <c r="E67" i="8"/>
  <c r="D67" i="8"/>
  <c r="D66" i="8"/>
  <c r="E66" i="8" s="1"/>
  <c r="F66" i="8" s="1"/>
  <c r="F65" i="8"/>
  <c r="E65" i="8"/>
  <c r="D65" i="8"/>
  <c r="D64" i="8"/>
  <c r="E64" i="8" s="1"/>
  <c r="D63" i="8"/>
  <c r="E63" i="8" s="1"/>
  <c r="D62" i="8"/>
  <c r="E62" i="8" s="1"/>
  <c r="E61" i="8"/>
  <c r="D61" i="8"/>
  <c r="D60" i="8"/>
  <c r="E60" i="8" s="1"/>
  <c r="D59" i="8"/>
  <c r="E59" i="8" s="1"/>
  <c r="F59" i="8" s="1"/>
  <c r="D58" i="8"/>
  <c r="E58" i="8" s="1"/>
  <c r="E57" i="8"/>
  <c r="D57" i="8"/>
  <c r="D56" i="8"/>
  <c r="E56" i="8" s="1"/>
  <c r="D55" i="8"/>
  <c r="E55" i="8" s="1"/>
  <c r="D54" i="8"/>
  <c r="E54" i="8" s="1"/>
  <c r="F54" i="8" s="1"/>
  <c r="F55" i="8" s="1"/>
  <c r="D53" i="8"/>
  <c r="E53" i="8" s="1"/>
  <c r="F53" i="8" s="1"/>
  <c r="D52" i="8"/>
  <c r="E52" i="8" s="1"/>
  <c r="D51" i="8"/>
  <c r="E51" i="8" s="1"/>
  <c r="D50" i="8"/>
  <c r="E50" i="8" s="1"/>
  <c r="D49" i="8"/>
  <c r="E49" i="8" s="1"/>
  <c r="D48" i="8"/>
  <c r="E48" i="8" s="1"/>
  <c r="F48" i="8" s="1"/>
  <c r="F47" i="8"/>
  <c r="D47" i="8"/>
  <c r="E47" i="8" s="1"/>
  <c r="D46" i="8"/>
  <c r="E46" i="8" s="1"/>
  <c r="D45" i="8"/>
  <c r="E45" i="8" s="1"/>
  <c r="D44" i="8"/>
  <c r="E44" i="8" s="1"/>
  <c r="D43" i="8"/>
  <c r="E43" i="8" s="1"/>
  <c r="D42" i="8"/>
  <c r="E42" i="8" s="1"/>
  <c r="D41" i="8"/>
  <c r="E41" i="8" s="1"/>
  <c r="F41" i="8" s="1"/>
  <c r="D40" i="8"/>
  <c r="E40" i="8" s="1"/>
  <c r="D39" i="8"/>
  <c r="E39" i="8" s="1"/>
  <c r="D38" i="8"/>
  <c r="E38" i="8" s="1"/>
  <c r="D37" i="8"/>
  <c r="E37" i="8" s="1"/>
  <c r="E36" i="8"/>
  <c r="F36" i="8" s="1"/>
  <c r="D36" i="8"/>
  <c r="E35" i="8"/>
  <c r="F35" i="8" s="1"/>
  <c r="D35" i="8"/>
  <c r="E34" i="8"/>
  <c r="D34" i="8"/>
  <c r="E33" i="8"/>
  <c r="D33" i="8"/>
  <c r="E32" i="8"/>
  <c r="D32" i="8"/>
  <c r="E31" i="8"/>
  <c r="D31" i="8"/>
  <c r="E30" i="8"/>
  <c r="D30" i="8"/>
  <c r="E29" i="8"/>
  <c r="F29" i="8" s="1"/>
  <c r="D29" i="8"/>
  <c r="E28" i="8"/>
  <c r="D28" i="8"/>
  <c r="E27" i="8"/>
  <c r="D27" i="8"/>
  <c r="E26" i="8"/>
  <c r="D26" i="8"/>
  <c r="E25" i="8"/>
  <c r="F25" i="8" s="1"/>
  <c r="D25" i="8"/>
  <c r="E24" i="8"/>
  <c r="F24" i="8" s="1"/>
  <c r="D24" i="8"/>
  <c r="E23" i="8"/>
  <c r="F23" i="8" s="1"/>
  <c r="D23" i="8"/>
  <c r="E22" i="8"/>
  <c r="D22" i="8"/>
  <c r="E21" i="8"/>
  <c r="D21" i="8"/>
  <c r="E20" i="8"/>
  <c r="D20" i="8"/>
  <c r="E19" i="8"/>
  <c r="D19" i="8"/>
  <c r="E18" i="8"/>
  <c r="D18" i="8"/>
  <c r="E17" i="8"/>
  <c r="F17" i="8" s="1"/>
  <c r="D17" i="8"/>
  <c r="AI9" i="8"/>
  <c r="AF9" i="8"/>
  <c r="AI8" i="8"/>
  <c r="AF8" i="8"/>
  <c r="AI7" i="8"/>
  <c r="AF7" i="8"/>
  <c r="AI6" i="8"/>
  <c r="AF6" i="8"/>
  <c r="AI5" i="8"/>
  <c r="AF5" i="8"/>
  <c r="AI4" i="8"/>
  <c r="AF4" i="8"/>
  <c r="K18" i="6"/>
  <c r="L18" i="6"/>
  <c r="M18" i="6"/>
  <c r="N18" i="6"/>
  <c r="O18" i="6"/>
  <c r="Q18" i="6"/>
  <c r="K19" i="6"/>
  <c r="L19" i="6"/>
  <c r="M19" i="6"/>
  <c r="N19" i="6"/>
  <c r="O19" i="6"/>
  <c r="Q19" i="6"/>
  <c r="K20" i="6"/>
  <c r="L20" i="6"/>
  <c r="M20" i="6"/>
  <c r="N20" i="6"/>
  <c r="O20" i="6"/>
  <c r="Q20" i="6"/>
  <c r="K21" i="6"/>
  <c r="L21" i="6"/>
  <c r="M21" i="6"/>
  <c r="N21" i="6"/>
  <c r="O21" i="6"/>
  <c r="Q21" i="6"/>
  <c r="K22" i="6"/>
  <c r="L22" i="6"/>
  <c r="M22" i="6"/>
  <c r="N22" i="6"/>
  <c r="O22" i="6"/>
  <c r="Q22" i="6"/>
  <c r="K23" i="6"/>
  <c r="L23" i="6"/>
  <c r="M23" i="6"/>
  <c r="N23" i="6"/>
  <c r="O23" i="6"/>
  <c r="Q23" i="6"/>
  <c r="K24" i="6"/>
  <c r="L24" i="6"/>
  <c r="L17" i="6"/>
  <c r="M17" i="6"/>
  <c r="N17" i="6"/>
  <c r="O17" i="6"/>
  <c r="Q17" i="6"/>
  <c r="K17" i="6"/>
  <c r="H18" i="6"/>
  <c r="H19" i="6"/>
  <c r="H20" i="6"/>
  <c r="H21" i="6"/>
  <c r="H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17" i="6"/>
  <c r="F18" i="6"/>
  <c r="F19" i="6"/>
  <c r="F20" i="6"/>
  <c r="F21" i="6"/>
  <c r="F23" i="6"/>
  <c r="F24" i="6" s="1"/>
  <c r="F29" i="6"/>
  <c r="F30" i="6" s="1"/>
  <c r="F31" i="6" s="1"/>
  <c r="F32" i="6" s="1"/>
  <c r="F33" i="6" s="1"/>
  <c r="H33" i="6" s="1"/>
  <c r="F35" i="6"/>
  <c r="H35" i="6" s="1"/>
  <c r="F41" i="6"/>
  <c r="F42" i="6" s="1"/>
  <c r="F47" i="6"/>
  <c r="H47" i="6" s="1"/>
  <c r="F48" i="6"/>
  <c r="F49" i="6" s="1"/>
  <c r="F53" i="6"/>
  <c r="F54" i="6" s="1"/>
  <c r="F59" i="6"/>
  <c r="F60" i="6" s="1"/>
  <c r="H60" i="6" s="1"/>
  <c r="F65" i="6"/>
  <c r="F66" i="6" s="1"/>
  <c r="F71" i="6"/>
  <c r="H71" i="6" s="1"/>
  <c r="F77" i="6"/>
  <c r="F78" i="6" s="1"/>
  <c r="F83" i="6"/>
  <c r="F17" i="6"/>
  <c r="E18" i="6"/>
  <c r="E19" i="6"/>
  <c r="E20" i="6"/>
  <c r="E21" i="6"/>
  <c r="E23" i="6"/>
  <c r="E24" i="6"/>
  <c r="E25" i="6"/>
  <c r="E26" i="6"/>
  <c r="E27" i="6"/>
  <c r="E28" i="6"/>
  <c r="E29" i="6"/>
  <c r="E30" i="6"/>
  <c r="E31" i="6"/>
  <c r="E32" i="6"/>
  <c r="E33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17" i="6"/>
  <c r="D54" i="6"/>
  <c r="D55" i="6"/>
  <c r="D56" i="6"/>
  <c r="D57" i="6"/>
  <c r="D58" i="6"/>
  <c r="D59" i="6"/>
  <c r="D60" i="6"/>
  <c r="D61" i="6"/>
  <c r="D62" i="6"/>
  <c r="E62" i="6" s="1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18" i="6"/>
  <c r="D19" i="6"/>
  <c r="D20" i="6"/>
  <c r="D21" i="6"/>
  <c r="D22" i="6"/>
  <c r="E22" i="6" s="1"/>
  <c r="D23" i="6"/>
  <c r="D24" i="6"/>
  <c r="D25" i="6"/>
  <c r="D26" i="6"/>
  <c r="D27" i="6"/>
  <c r="D28" i="6"/>
  <c r="D29" i="6"/>
  <c r="D30" i="6"/>
  <c r="D31" i="6"/>
  <c r="D32" i="6"/>
  <c r="D33" i="6"/>
  <c r="D34" i="6"/>
  <c r="E34" i="6" s="1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17" i="6"/>
  <c r="AH9" i="6"/>
  <c r="AE9" i="6"/>
  <c r="AH8" i="6"/>
  <c r="AE8" i="6"/>
  <c r="AH7" i="6"/>
  <c r="AE7" i="6"/>
  <c r="AH6" i="6"/>
  <c r="AE6" i="6"/>
  <c r="AH5" i="6"/>
  <c r="AE5" i="6"/>
  <c r="AH4" i="6"/>
  <c r="AE4" i="6"/>
  <c r="M17" i="8" l="1"/>
  <c r="L17" i="8"/>
  <c r="F19" i="8"/>
  <c r="F27" i="8"/>
  <c r="F18" i="8"/>
  <c r="F26" i="8"/>
  <c r="F30" i="8"/>
  <c r="F56" i="8"/>
  <c r="F88" i="8"/>
  <c r="F49" i="8"/>
  <c r="F63" i="8"/>
  <c r="F87" i="8"/>
  <c r="F62" i="8"/>
  <c r="F37" i="8"/>
  <c r="F42" i="8"/>
  <c r="F50" i="8"/>
  <c r="F67" i="8"/>
  <c r="F73" i="8"/>
  <c r="F89" i="8"/>
  <c r="F60" i="8"/>
  <c r="F61" i="8"/>
  <c r="F80" i="8"/>
  <c r="H83" i="6"/>
  <c r="F84" i="6"/>
  <c r="F85" i="6" s="1"/>
  <c r="F86" i="6" s="1"/>
  <c r="H32" i="6"/>
  <c r="H24" i="6"/>
  <c r="F25" i="6"/>
  <c r="F22" i="6"/>
  <c r="H22" i="6" s="1"/>
  <c r="H31" i="6"/>
  <c r="H23" i="6"/>
  <c r="H30" i="6"/>
  <c r="F72" i="6"/>
  <c r="F73" i="6" s="1"/>
  <c r="F74" i="6" s="1"/>
  <c r="F36" i="6"/>
  <c r="F37" i="6" s="1"/>
  <c r="H37" i="6" s="1"/>
  <c r="H29" i="6"/>
  <c r="H59" i="6"/>
  <c r="H53" i="6"/>
  <c r="F38" i="6"/>
  <c r="F50" i="6"/>
  <c r="H49" i="6"/>
  <c r="H41" i="6"/>
  <c r="F55" i="6"/>
  <c r="H54" i="6"/>
  <c r="F34" i="6"/>
  <c r="H34" i="6" s="1"/>
  <c r="H77" i="6"/>
  <c r="H48" i="6"/>
  <c r="F79" i="6"/>
  <c r="H78" i="6"/>
  <c r="F67" i="6"/>
  <c r="H66" i="6"/>
  <c r="F43" i="6"/>
  <c r="H42" i="6"/>
  <c r="F61" i="6"/>
  <c r="H65" i="6"/>
  <c r="F64" i="8" l="1"/>
  <c r="F51" i="8"/>
  <c r="F28" i="8"/>
  <c r="F68" i="8"/>
  <c r="F20" i="8"/>
  <c r="F81" i="8"/>
  <c r="F57" i="8"/>
  <c r="F43" i="8"/>
  <c r="F38" i="8"/>
  <c r="F31" i="8"/>
  <c r="F74" i="8"/>
  <c r="N17" i="8"/>
  <c r="H72" i="6"/>
  <c r="H85" i="6"/>
  <c r="H73" i="6"/>
  <c r="H84" i="6"/>
  <c r="H36" i="6"/>
  <c r="F26" i="6"/>
  <c r="H25" i="6"/>
  <c r="F51" i="6"/>
  <c r="H50" i="6"/>
  <c r="F75" i="6"/>
  <c r="H74" i="6"/>
  <c r="F62" i="6"/>
  <c r="H61" i="6"/>
  <c r="F68" i="6"/>
  <c r="H67" i="6"/>
  <c r="F56" i="6"/>
  <c r="H55" i="6"/>
  <c r="F80" i="6"/>
  <c r="H79" i="6"/>
  <c r="F44" i="6"/>
  <c r="H43" i="6"/>
  <c r="F87" i="6"/>
  <c r="H86" i="6"/>
  <c r="F39" i="6"/>
  <c r="H38" i="6"/>
  <c r="A1" i="3"/>
  <c r="F75" i="8" l="1"/>
  <c r="F44" i="8"/>
  <c r="F69" i="8"/>
  <c r="F52" i="8"/>
  <c r="F32" i="8"/>
  <c r="F58" i="8"/>
  <c r="F39" i="8"/>
  <c r="F82" i="8"/>
  <c r="F21" i="8"/>
  <c r="M24" i="6"/>
  <c r="F27" i="6"/>
  <c r="H26" i="6"/>
  <c r="F76" i="6"/>
  <c r="H76" i="6" s="1"/>
  <c r="H75" i="6"/>
  <c r="F88" i="6"/>
  <c r="H87" i="6"/>
  <c r="F40" i="6"/>
  <c r="H40" i="6" s="1"/>
  <c r="H39" i="6"/>
  <c r="F45" i="6"/>
  <c r="H44" i="6"/>
  <c r="F81" i="6"/>
  <c r="H80" i="6"/>
  <c r="F69" i="6"/>
  <c r="H68" i="6"/>
  <c r="F57" i="6"/>
  <c r="H56" i="6"/>
  <c r="F63" i="6"/>
  <c r="H62" i="6"/>
  <c r="F52" i="6"/>
  <c r="H52" i="6" s="1"/>
  <c r="H51" i="6"/>
  <c r="F45" i="8" l="1"/>
  <c r="F22" i="8"/>
  <c r="F33" i="8"/>
  <c r="F70" i="8"/>
  <c r="F76" i="8"/>
  <c r="O17" i="8"/>
  <c r="P17" i="8"/>
  <c r="O18" i="8"/>
  <c r="L19" i="8"/>
  <c r="R18" i="8"/>
  <c r="F40" i="8"/>
  <c r="N24" i="6"/>
  <c r="F28" i="6"/>
  <c r="H28" i="6" s="1"/>
  <c r="H27" i="6"/>
  <c r="F89" i="6"/>
  <c r="H89" i="6" s="1"/>
  <c r="H88" i="6"/>
  <c r="F64" i="6"/>
  <c r="H64" i="6" s="1"/>
  <c r="Q51" i="6" s="1"/>
  <c r="H63" i="6"/>
  <c r="F82" i="6"/>
  <c r="H82" i="6" s="1"/>
  <c r="H81" i="6"/>
  <c r="F58" i="6"/>
  <c r="H58" i="6" s="1"/>
  <c r="H57" i="6"/>
  <c r="F70" i="6"/>
  <c r="H70" i="6" s="1"/>
  <c r="H69" i="6"/>
  <c r="F46" i="6"/>
  <c r="H46" i="6" s="1"/>
  <c r="H45" i="6"/>
  <c r="R17" i="8" l="1"/>
  <c r="N19" i="8"/>
  <c r="M19" i="8"/>
  <c r="O19" i="8"/>
  <c r="N18" i="8"/>
  <c r="F34" i="8"/>
  <c r="F46" i="8"/>
  <c r="P18" i="8"/>
  <c r="M22" i="8"/>
  <c r="M33" i="8"/>
  <c r="P22" i="8"/>
  <c r="P33" i="8"/>
  <c r="Q23" i="8"/>
  <c r="Q29" i="8"/>
  <c r="Q45" i="8"/>
  <c r="N21" i="8"/>
  <c r="M18" i="8"/>
  <c r="Q17" i="8"/>
  <c r="L18" i="8"/>
  <c r="N37" i="8"/>
  <c r="O53" i="8"/>
  <c r="M34" i="6"/>
  <c r="P44" i="6"/>
  <c r="L30" i="6"/>
  <c r="O46" i="6"/>
  <c r="O40" i="6"/>
  <c r="O26" i="6"/>
  <c r="P35" i="6"/>
  <c r="Q44" i="6"/>
  <c r="K54" i="6"/>
  <c r="P30" i="6"/>
  <c r="P24" i="6"/>
  <c r="Q33" i="6"/>
  <c r="K43" i="6"/>
  <c r="L52" i="6"/>
  <c r="O36" i="6"/>
  <c r="P41" i="6"/>
  <c r="K40" i="6"/>
  <c r="N47" i="6"/>
  <c r="N40" i="6"/>
  <c r="Q55" i="6"/>
  <c r="Q54" i="6"/>
  <c r="L54" i="6"/>
  <c r="K52" i="6"/>
  <c r="L47" i="6"/>
  <c r="L36" i="6"/>
  <c r="P45" i="6"/>
  <c r="M42" i="6"/>
  <c r="L31" i="6"/>
  <c r="Q39" i="6"/>
  <c r="M31" i="6"/>
  <c r="M50" i="6"/>
  <c r="N31" i="6"/>
  <c r="N28" i="6"/>
  <c r="Q49" i="6"/>
  <c r="Q34" i="6"/>
  <c r="M38" i="6"/>
  <c r="L25" i="6"/>
  <c r="P18" i="6"/>
  <c r="N42" i="6"/>
  <c r="N26" i="6"/>
  <c r="O25" i="6"/>
  <c r="M44" i="6"/>
  <c r="M28" i="6"/>
  <c r="O24" i="6"/>
  <c r="O44" i="6"/>
  <c r="M46" i="6"/>
  <c r="K48" i="6"/>
  <c r="O45" i="6"/>
  <c r="K55" i="6"/>
  <c r="Q45" i="6"/>
  <c r="P36" i="6"/>
  <c r="O27" i="6"/>
  <c r="N36" i="6"/>
  <c r="P47" i="6"/>
  <c r="O38" i="6"/>
  <c r="N29" i="6"/>
  <c r="Q53" i="6"/>
  <c r="P28" i="6"/>
  <c r="P55" i="6"/>
  <c r="O30" i="6"/>
  <c r="L29" i="6"/>
  <c r="Q46" i="6"/>
  <c r="O48" i="6"/>
  <c r="L50" i="6"/>
  <c r="L46" i="6"/>
  <c r="O55" i="6"/>
  <c r="N46" i="6"/>
  <c r="M37" i="6"/>
  <c r="L28" i="6"/>
  <c r="O37" i="6"/>
  <c r="K25" i="6"/>
  <c r="M48" i="6"/>
  <c r="L39" i="6"/>
  <c r="K30" i="6"/>
  <c r="P22" i="6"/>
  <c r="M45" i="6"/>
  <c r="P25" i="6"/>
  <c r="M55" i="6"/>
  <c r="M40" i="6"/>
  <c r="M29" i="6"/>
  <c r="M47" i="6"/>
  <c r="Q30" i="6"/>
  <c r="N33" i="6"/>
  <c r="N44" i="6"/>
  <c r="Q35" i="6"/>
  <c r="N51" i="6"/>
  <c r="K36" i="6"/>
  <c r="P46" i="6"/>
  <c r="O51" i="6"/>
  <c r="Q37" i="6"/>
  <c r="M43" i="6"/>
  <c r="N53" i="6"/>
  <c r="P39" i="6"/>
  <c r="K26" i="6"/>
  <c r="L45" i="6"/>
  <c r="N35" i="6"/>
  <c r="L37" i="6"/>
  <c r="Q38" i="6"/>
  <c r="O41" i="6"/>
  <c r="P52" i="6"/>
  <c r="O43" i="6"/>
  <c r="N34" i="6"/>
  <c r="M25" i="6"/>
  <c r="Q31" i="6"/>
  <c r="O54" i="6"/>
  <c r="N45" i="6"/>
  <c r="M36" i="6"/>
  <c r="L27" i="6"/>
  <c r="K47" i="6"/>
  <c r="P20" i="6"/>
  <c r="Q48" i="6"/>
  <c r="P23" i="6"/>
  <c r="P49" i="6"/>
  <c r="P37" i="6"/>
  <c r="N39" i="6"/>
  <c r="L41" i="6"/>
  <c r="P42" i="6"/>
  <c r="M53" i="6"/>
  <c r="L44" i="6"/>
  <c r="K35" i="6"/>
  <c r="Q25" i="6"/>
  <c r="K33" i="6"/>
  <c r="L55" i="6"/>
  <c r="K46" i="6"/>
  <c r="Q36" i="6"/>
  <c r="P27" i="6"/>
  <c r="Q28" i="6"/>
  <c r="M35" i="6"/>
  <c r="N54" i="6"/>
  <c r="K44" i="6"/>
  <c r="N55" i="6"/>
  <c r="N49" i="6"/>
  <c r="N38" i="6"/>
  <c r="M51" i="6"/>
  <c r="L49" i="6"/>
  <c r="O42" i="6"/>
  <c r="O31" i="6"/>
  <c r="N27" i="6"/>
  <c r="L33" i="6"/>
  <c r="N43" i="6"/>
  <c r="Q43" i="6"/>
  <c r="M49" i="6"/>
  <c r="M33" i="6"/>
  <c r="L34" i="6"/>
  <c r="L51" i="6"/>
  <c r="L35" i="6"/>
  <c r="L53" i="6"/>
  <c r="P21" i="6"/>
  <c r="M26" i="6"/>
  <c r="K28" i="6"/>
  <c r="P29" i="6"/>
  <c r="K37" i="6"/>
  <c r="N50" i="6"/>
  <c r="M41" i="6"/>
  <c r="L32" i="6"/>
  <c r="Q47" i="6"/>
  <c r="K29" i="6"/>
  <c r="M52" i="6"/>
  <c r="L43" i="6"/>
  <c r="K34" i="6"/>
  <c r="Q24" i="6"/>
  <c r="L40" i="6"/>
  <c r="P38" i="6"/>
  <c r="K42" i="6"/>
  <c r="M54" i="6"/>
  <c r="Q26" i="6"/>
  <c r="O28" i="6"/>
  <c r="M30" i="6"/>
  <c r="K32" i="6"/>
  <c r="L38" i="6"/>
  <c r="K51" i="6"/>
  <c r="Q41" i="6"/>
  <c r="P32" i="6"/>
  <c r="K49" i="6"/>
  <c r="O29" i="6"/>
  <c r="Q52" i="6"/>
  <c r="P43" i="6"/>
  <c r="O34" i="6"/>
  <c r="N25" i="6"/>
  <c r="K38" i="6"/>
  <c r="K27" i="6"/>
  <c r="K45" i="6"/>
  <c r="P17" i="6"/>
  <c r="Q50" i="6"/>
  <c r="L26" i="6"/>
  <c r="O47" i="6"/>
  <c r="O32" i="6"/>
  <c r="P33" i="6"/>
  <c r="P51" i="6"/>
  <c r="P40" i="6"/>
  <c r="N52" i="6"/>
  <c r="P50" i="6"/>
  <c r="M39" i="6"/>
  <c r="K31" i="6"/>
  <c r="Q32" i="6"/>
  <c r="O52" i="6"/>
  <c r="O53" i="6"/>
  <c r="N48" i="6"/>
  <c r="N32" i="6"/>
  <c r="L48" i="6"/>
  <c r="K39" i="6"/>
  <c r="Q29" i="6"/>
  <c r="K41" i="6"/>
  <c r="P26" i="6"/>
  <c r="K50" i="6"/>
  <c r="Q40" i="6"/>
  <c r="P31" i="6"/>
  <c r="P34" i="6"/>
  <c r="O35" i="6"/>
  <c r="Q27" i="6"/>
  <c r="N37" i="6"/>
  <c r="Q42" i="6"/>
  <c r="K53" i="6"/>
  <c r="P53" i="6"/>
  <c r="P54" i="6"/>
  <c r="O49" i="6"/>
  <c r="O33" i="6"/>
  <c r="P48" i="6"/>
  <c r="O39" i="6"/>
  <c r="N30" i="6"/>
  <c r="L42" i="6"/>
  <c r="M27" i="6"/>
  <c r="O50" i="6"/>
  <c r="N41" i="6"/>
  <c r="M32" i="6"/>
  <c r="P19" i="6"/>
  <c r="L52" i="8" l="1"/>
  <c r="L44" i="8"/>
  <c r="L36" i="8"/>
  <c r="R43" i="8"/>
  <c r="O29" i="8"/>
  <c r="N53" i="8"/>
  <c r="O40" i="8"/>
  <c r="R30" i="8"/>
  <c r="R22" i="8"/>
  <c r="M36" i="8"/>
  <c r="Q20" i="8"/>
  <c r="Q34" i="8"/>
  <c r="R19" i="8"/>
  <c r="P35" i="8"/>
  <c r="N20" i="8"/>
  <c r="N36" i="8"/>
  <c r="R20" i="8"/>
  <c r="Q46" i="8"/>
  <c r="Q35" i="8"/>
  <c r="N31" i="8"/>
  <c r="Q44" i="8"/>
  <c r="M30" i="8"/>
  <c r="Q24" i="8"/>
  <c r="R25" i="8"/>
  <c r="O35" i="8"/>
  <c r="O55" i="8"/>
  <c r="N28" i="8"/>
  <c r="R39" i="8"/>
  <c r="P55" i="8"/>
  <c r="O47" i="8"/>
  <c r="O43" i="8"/>
  <c r="P46" i="8"/>
  <c r="Q53" i="8"/>
  <c r="R35" i="8"/>
  <c r="R51" i="8"/>
  <c r="M35" i="8"/>
  <c r="Q33" i="8"/>
  <c r="N30" i="8"/>
  <c r="M43" i="8"/>
  <c r="R52" i="8"/>
  <c r="R48" i="8"/>
  <c r="O22" i="8"/>
  <c r="P48" i="8"/>
  <c r="M37" i="8"/>
  <c r="L34" i="8"/>
  <c r="Q51" i="8"/>
  <c r="L43" i="8"/>
  <c r="P26" i="8"/>
  <c r="L23" i="8"/>
  <c r="R42" i="8"/>
  <c r="P37" i="8"/>
  <c r="Q38" i="8"/>
  <c r="Q31" i="8"/>
  <c r="N29" i="8"/>
  <c r="O41" i="8"/>
  <c r="M26" i="8"/>
  <c r="M21" i="8"/>
  <c r="R23" i="8"/>
  <c r="O31" i="8"/>
  <c r="L53" i="8"/>
  <c r="R49" i="8"/>
  <c r="R45" i="8"/>
  <c r="O20" i="8"/>
  <c r="P47" i="8"/>
  <c r="M28" i="8"/>
  <c r="N49" i="8"/>
  <c r="L35" i="8"/>
  <c r="R21" i="8"/>
  <c r="Q49" i="8"/>
  <c r="L24" i="8"/>
  <c r="P23" i="8"/>
  <c r="P20" i="8"/>
  <c r="M48" i="8"/>
  <c r="P34" i="8"/>
  <c r="P28" i="8"/>
  <c r="M34" i="8"/>
  <c r="M20" i="8"/>
  <c r="P51" i="8"/>
  <c r="P40" i="8"/>
  <c r="M55" i="8"/>
  <c r="N46" i="8"/>
  <c r="O26" i="8"/>
  <c r="R54" i="8"/>
  <c r="M46" i="8"/>
  <c r="P45" i="8"/>
  <c r="O45" i="8"/>
  <c r="O37" i="8"/>
  <c r="Q26" i="8"/>
  <c r="N45" i="8"/>
  <c r="M49" i="8"/>
  <c r="N51" i="8"/>
  <c r="R36" i="8"/>
  <c r="L46" i="8"/>
  <c r="R28" i="8"/>
  <c r="Q30" i="8"/>
  <c r="N41" i="8"/>
  <c r="O36" i="8"/>
  <c r="L30" i="8"/>
  <c r="L20" i="8"/>
  <c r="Q27" i="8"/>
  <c r="R44" i="8"/>
  <c r="O21" i="8"/>
  <c r="M45" i="8"/>
  <c r="L51" i="8"/>
  <c r="N54" i="8"/>
  <c r="Q36" i="8"/>
  <c r="R26" i="8"/>
  <c r="M54" i="8"/>
  <c r="N33" i="8"/>
  <c r="Q32" i="8"/>
  <c r="P25" i="8"/>
  <c r="Q43" i="8"/>
  <c r="Q40" i="8"/>
  <c r="M32" i="8"/>
  <c r="R33" i="8"/>
  <c r="N25" i="8"/>
  <c r="L21" i="8"/>
  <c r="N47" i="8"/>
  <c r="M27" i="8"/>
  <c r="L48" i="8"/>
  <c r="O46" i="8"/>
  <c r="L55" i="8"/>
  <c r="P44" i="8"/>
  <c r="L39" i="8"/>
  <c r="P41" i="8"/>
  <c r="R47" i="8"/>
  <c r="O23" i="8"/>
  <c r="O52" i="8"/>
  <c r="N35" i="8"/>
  <c r="R29" i="8"/>
  <c r="N24" i="8"/>
  <c r="L33" i="8"/>
  <c r="L22" i="8"/>
  <c r="N48" i="8"/>
  <c r="L38" i="8"/>
  <c r="R32" i="8"/>
  <c r="Q42" i="8"/>
  <c r="N44" i="8"/>
  <c r="N23" i="8"/>
  <c r="M44" i="8"/>
  <c r="O51" i="8"/>
  <c r="L25" i="8"/>
  <c r="Q28" i="8"/>
  <c r="P32" i="8"/>
  <c r="Q21" i="8"/>
  <c r="Q41" i="8"/>
  <c r="P21" i="8"/>
  <c r="P50" i="8"/>
  <c r="L45" i="8"/>
  <c r="P39" i="8"/>
  <c r="O25" i="8"/>
  <c r="M52" i="8"/>
  <c r="O50" i="8"/>
  <c r="P36" i="8"/>
  <c r="Q48" i="8"/>
  <c r="Q52" i="8"/>
  <c r="O34" i="8"/>
  <c r="O48" i="8"/>
  <c r="Q39" i="8"/>
  <c r="N27" i="8"/>
  <c r="O54" i="8"/>
  <c r="R40" i="8"/>
  <c r="Q18" i="8"/>
  <c r="Q37" i="8"/>
  <c r="Q25" i="8"/>
  <c r="L40" i="8"/>
  <c r="R46" i="8"/>
  <c r="L28" i="8"/>
  <c r="P27" i="8"/>
  <c r="R41" i="8"/>
  <c r="P29" i="8"/>
  <c r="Q19" i="8"/>
  <c r="Q54" i="8"/>
  <c r="P19" i="8"/>
  <c r="L49" i="8"/>
  <c r="P43" i="8"/>
  <c r="M51" i="8"/>
  <c r="N42" i="8"/>
  <c r="O32" i="8"/>
  <c r="R50" i="8"/>
  <c r="M42" i="8"/>
  <c r="N34" i="8"/>
  <c r="M47" i="8"/>
  <c r="R24" i="8"/>
  <c r="Q22" i="8"/>
  <c r="M24" i="8"/>
  <c r="O30" i="8"/>
  <c r="O24" i="8"/>
  <c r="O44" i="8"/>
  <c r="R27" i="8"/>
  <c r="N22" i="8"/>
  <c r="L29" i="8"/>
  <c r="N40" i="8"/>
  <c r="O42" i="8"/>
  <c r="P30" i="8"/>
  <c r="L50" i="8"/>
  <c r="L42" i="8"/>
  <c r="M50" i="8"/>
  <c r="L32" i="8"/>
  <c r="P31" i="8"/>
  <c r="P24" i="8"/>
  <c r="N55" i="8"/>
  <c r="M31" i="8"/>
  <c r="M29" i="8"/>
  <c r="P54" i="8"/>
  <c r="L41" i="8"/>
  <c r="R55" i="8"/>
  <c r="N38" i="8"/>
  <c r="O27" i="8"/>
  <c r="Q55" i="8"/>
  <c r="M38" i="8"/>
  <c r="R31" i="8"/>
  <c r="N26" i="8"/>
  <c r="N50" i="8"/>
  <c r="R34" i="8"/>
  <c r="Q50" i="8"/>
  <c r="N52" i="8"/>
  <c r="R37" i="8"/>
  <c r="L26" i="8"/>
  <c r="L31" i="8"/>
  <c r="N43" i="8"/>
  <c r="M53" i="8"/>
  <c r="O39" i="8"/>
  <c r="N39" i="8"/>
  <c r="M23" i="8"/>
  <c r="P53" i="8"/>
  <c r="P42" i="8"/>
  <c r="L37" i="8"/>
  <c r="O49" i="8"/>
  <c r="O33" i="8"/>
  <c r="M41" i="8"/>
  <c r="M40" i="8"/>
  <c r="M25" i="8"/>
  <c r="P52" i="8"/>
  <c r="L47" i="8"/>
  <c r="P49" i="8"/>
  <c r="P38" i="8"/>
  <c r="M39" i="8"/>
  <c r="O28" i="8"/>
  <c r="Q47" i="8"/>
  <c r="R38" i="8"/>
  <c r="N32" i="8"/>
  <c r="R53" i="8"/>
  <c r="O38" i="8"/>
  <c r="L27" i="8"/>
  <c r="L54" i="8"/>
</calcChain>
</file>

<file path=xl/comments1.xml><?xml version="1.0" encoding="utf-8"?>
<comments xmlns="http://schemas.openxmlformats.org/spreadsheetml/2006/main">
  <authors>
    <author>Kevin</author>
  </authors>
  <commentList>
    <comment ref="G16" authorId="0" shapeId="0">
      <text>
        <r>
          <rPr>
            <sz val="9"/>
            <color indexed="81"/>
            <rFont val="Tahoma"/>
            <family val="2"/>
          </rPr>
          <t>Use the SEARCH function and refer to it twice.  A bit more efficient.</t>
        </r>
      </text>
    </comment>
  </commentList>
</comments>
</file>

<file path=xl/sharedStrings.xml><?xml version="1.0" encoding="utf-8"?>
<sst xmlns="http://schemas.openxmlformats.org/spreadsheetml/2006/main" count="548" uniqueCount="194">
  <si>
    <t xml:space="preserve">   DBV:</t>
  </si>
  <si>
    <t xml:space="preserve">   RTX:</t>
  </si>
  <si>
    <t xml:space="preserve">   VIN:</t>
  </si>
  <si>
    <t xml:space="preserve">   Grouper:</t>
  </si>
  <si>
    <t xml:space="preserve">   Grouper2:</t>
  </si>
  <si>
    <t xml:space="preserve">   Grouper3:</t>
  </si>
  <si>
    <t>A1</t>
  </si>
  <si>
    <t>DBV:1</t>
  </si>
  <si>
    <t>A2</t>
  </si>
  <si>
    <t>A3</t>
  </si>
  <si>
    <t>VIN:ACR</t>
  </si>
  <si>
    <t>A4</t>
  </si>
  <si>
    <t>Grouper:M</t>
  </si>
  <si>
    <t>A5</t>
  </si>
  <si>
    <t>Grouper2:M</t>
  </si>
  <si>
    <t>A6</t>
  </si>
  <si>
    <t>EOR:</t>
  </si>
  <si>
    <t>A7</t>
  </si>
  <si>
    <t>DBV:2</t>
  </si>
  <si>
    <t>A8</t>
  </si>
  <si>
    <t>A9</t>
  </si>
  <si>
    <t>VIN:ADR</t>
  </si>
  <si>
    <t>A10</t>
  </si>
  <si>
    <t>A11</t>
  </si>
  <si>
    <t>A12</t>
  </si>
  <si>
    <t>A13</t>
  </si>
  <si>
    <t>DBV:3</t>
  </si>
  <si>
    <t>A14</t>
  </si>
  <si>
    <t>A15</t>
  </si>
  <si>
    <t>VIN:AEO</t>
  </si>
  <si>
    <t>A16</t>
  </si>
  <si>
    <t>A17</t>
  </si>
  <si>
    <t>A18</t>
  </si>
  <si>
    <t>A19</t>
  </si>
  <si>
    <t>DBV:4</t>
  </si>
  <si>
    <t>A20</t>
  </si>
  <si>
    <t>A21</t>
  </si>
  <si>
    <t>VIN:AEP</t>
  </si>
  <si>
    <t>A22</t>
  </si>
  <si>
    <t>A23</t>
  </si>
  <si>
    <t>A24</t>
  </si>
  <si>
    <t>A25</t>
  </si>
  <si>
    <t>DBV:5</t>
  </si>
  <si>
    <t>A26</t>
  </si>
  <si>
    <t>A27</t>
  </si>
  <si>
    <t>VIN:AER</t>
  </si>
  <si>
    <t>A28</t>
  </si>
  <si>
    <t>A29</t>
  </si>
  <si>
    <t>A30</t>
  </si>
  <si>
    <t>A31</t>
  </si>
  <si>
    <t>DBV:6</t>
  </si>
  <si>
    <t>A32</t>
  </si>
  <si>
    <t>A33</t>
  </si>
  <si>
    <t>VIN:AHO</t>
  </si>
  <si>
    <t>A34</t>
  </si>
  <si>
    <t>A35</t>
  </si>
  <si>
    <t>A36</t>
  </si>
  <si>
    <t>A37</t>
  </si>
  <si>
    <t>DBV:7</t>
  </si>
  <si>
    <t>A38</t>
  </si>
  <si>
    <t>A39</t>
  </si>
  <si>
    <t>VIN:AHP</t>
  </si>
  <si>
    <t>A40</t>
  </si>
  <si>
    <t>A41</t>
  </si>
  <si>
    <t>A42</t>
  </si>
  <si>
    <t>A43</t>
  </si>
  <si>
    <t>DBV:8</t>
  </si>
  <si>
    <t>A44</t>
  </si>
  <si>
    <t>A45</t>
  </si>
  <si>
    <t>VIN:AHR</t>
  </si>
  <si>
    <t>A46</t>
  </si>
  <si>
    <t>A47</t>
  </si>
  <si>
    <t>A48</t>
  </si>
  <si>
    <t>A49</t>
  </si>
  <si>
    <t>DBV:9</t>
  </si>
  <si>
    <t>A50</t>
  </si>
  <si>
    <t>A51</t>
  </si>
  <si>
    <t>VIN:AXP</t>
  </si>
  <si>
    <t>A52</t>
  </si>
  <si>
    <t>A53</t>
  </si>
  <si>
    <t>A54</t>
  </si>
  <si>
    <t>A55</t>
  </si>
  <si>
    <t>DBV:10</t>
  </si>
  <si>
    <t>A56</t>
  </si>
  <si>
    <t>A57</t>
  </si>
  <si>
    <t>VIN:AXR</t>
  </si>
  <si>
    <t>A58</t>
  </si>
  <si>
    <t>A59</t>
  </si>
  <si>
    <t>A60</t>
  </si>
  <si>
    <t>A61</t>
  </si>
  <si>
    <t>DBV:11</t>
  </si>
  <si>
    <t>A62</t>
  </si>
  <si>
    <t>A63</t>
  </si>
  <si>
    <t>VIN:A01</t>
  </si>
  <si>
    <t>A64</t>
  </si>
  <si>
    <t>A65</t>
  </si>
  <si>
    <t>A66</t>
  </si>
  <si>
    <t>A67</t>
  </si>
  <si>
    <t>DBV:12</t>
  </si>
  <si>
    <t>A68</t>
  </si>
  <si>
    <t>A69</t>
  </si>
  <si>
    <t>VIN:A03</t>
  </si>
  <si>
    <t>A70</t>
  </si>
  <si>
    <t>A71</t>
  </si>
  <si>
    <t>A72</t>
  </si>
  <si>
    <t>Grouper3:M</t>
  </si>
  <si>
    <t>A73</t>
  </si>
  <si>
    <r>
      <t xml:space="preserve">Following are the </t>
    </r>
    <r>
      <rPr>
        <b/>
        <sz val="11"/>
        <color rgb="FFFF0000"/>
        <rFont val="Calibri"/>
        <family val="2"/>
        <scheme val="minor"/>
      </rPr>
      <t>field names in the table</t>
    </r>
    <r>
      <rPr>
        <sz val="11"/>
        <color theme="1"/>
        <rFont val="Calibri"/>
        <family val="2"/>
        <scheme val="minor"/>
      </rPr>
      <t>:</t>
    </r>
  </si>
  <si>
    <t>RTX:Restaurant</t>
  </si>
  <si>
    <t>RTX:Restaurant PART A</t>
  </si>
  <si>
    <t>RTX:Restaurant PART B</t>
  </si>
  <si>
    <t>RTX:Restaurant XYZ</t>
  </si>
  <si>
    <t>RTX:Restaurant PSYCH XYZ</t>
  </si>
  <si>
    <t>RTX:Restaurant fitness XYZ</t>
  </si>
  <si>
    <t>RTX:Restaurant fitnessILITATION</t>
  </si>
  <si>
    <t>RTX:Restaurant yoga</t>
  </si>
  <si>
    <t>RTX:Restaurant XYZ hola</t>
  </si>
  <si>
    <t>RTX:Restaurant PSYCH XYZ hola</t>
  </si>
  <si>
    <t>RTX:Restaurant fitness XYZ hola</t>
  </si>
  <si>
    <t>RTX:ADR bonjour RECORDS MISSING</t>
  </si>
  <si>
    <t>STEPS</t>
  </si>
  <si>
    <t>DESCRIPTION</t>
  </si>
  <si>
    <t>Step 1</t>
  </si>
  <si>
    <t>Define the pattern.</t>
  </si>
  <si>
    <t>Step 2</t>
  </si>
  <si>
    <t>Step 3</t>
  </si>
  <si>
    <t>Step 4</t>
  </si>
  <si>
    <t>Step 5</t>
  </si>
  <si>
    <t>ü</t>
  </si>
  <si>
    <t>Step 6</t>
  </si>
  <si>
    <t>û</t>
  </si>
  <si>
    <t>Data</t>
  </si>
  <si>
    <t>DBV</t>
  </si>
  <si>
    <t>RTX</t>
  </si>
  <si>
    <t>Restaurant</t>
  </si>
  <si>
    <t>VIN</t>
  </si>
  <si>
    <t>ACR</t>
  </si>
  <si>
    <t>Grouper</t>
  </si>
  <si>
    <t>M</t>
  </si>
  <si>
    <t>Grouper2</t>
  </si>
  <si>
    <t>EOR</t>
  </si>
  <si>
    <t>ADR bonjour RECORDS MISSING</t>
  </si>
  <si>
    <t>ADR</t>
  </si>
  <si>
    <t>Restaurant XYZ hola</t>
  </si>
  <si>
    <t>AEO</t>
  </si>
  <si>
    <t>Restaurant PSYCH XYZ hola</t>
  </si>
  <si>
    <t>AEP</t>
  </si>
  <si>
    <t>Restaurant fitness XYZ hola</t>
  </si>
  <si>
    <t>AER</t>
  </si>
  <si>
    <t>Restaurant XYZ</t>
  </si>
  <si>
    <t>AHO</t>
  </si>
  <si>
    <t>Restaurant PSYCH XYZ</t>
  </si>
  <si>
    <t>AHP</t>
  </si>
  <si>
    <t>Restaurant fitness XYZ</t>
  </si>
  <si>
    <t>Restaurant yoga</t>
  </si>
  <si>
    <t>AXP</t>
  </si>
  <si>
    <t>Restaurant fitnessILITATION</t>
  </si>
  <si>
    <t>AXR</t>
  </si>
  <si>
    <t>Restaurant PART A</t>
  </si>
  <si>
    <t>A01</t>
  </si>
  <si>
    <t>Restaurant PART B</t>
  </si>
  <si>
    <t>A03</t>
  </si>
  <si>
    <t>Grouper3</t>
  </si>
  <si>
    <t>Examine the data</t>
  </si>
  <si>
    <t>Add Group#</t>
  </si>
  <si>
    <t>Group#1</t>
  </si>
  <si>
    <t>Group#2</t>
  </si>
  <si>
    <t>Group#3</t>
  </si>
  <si>
    <t>Group#4</t>
  </si>
  <si>
    <t>Counter</t>
  </si>
  <si>
    <t>Group#5</t>
  </si>
  <si>
    <r>
      <t xml:space="preserve">EOR: </t>
    </r>
    <r>
      <rPr>
        <sz val="11"/>
        <color rgb="FFFF0000"/>
        <rFont val="Calibri"/>
        <family val="2"/>
        <scheme val="minor"/>
      </rPr>
      <t>TEST IT OUT!</t>
    </r>
  </si>
  <si>
    <r>
      <t xml:space="preserve">EOR: </t>
    </r>
    <r>
      <rPr>
        <sz val="11"/>
        <color rgb="FFFF0000"/>
        <rFont val="Calibri"/>
        <family val="2"/>
        <scheme val="minor"/>
      </rPr>
      <t>1st test value</t>
    </r>
  </si>
  <si>
    <t>VIN:I need more coffee!!!</t>
  </si>
  <si>
    <t>Grouper: Bagel too please!</t>
  </si>
  <si>
    <t>Group#6</t>
  </si>
  <si>
    <t>Find the ":" position number</t>
  </si>
  <si>
    <t>Create a lookup key</t>
  </si>
  <si>
    <t>index &amp; match to retrieve final answer</t>
  </si>
  <si>
    <t>NOTE: steps don't line up exactly with the "Group#" helper column titles</t>
  </si>
  <si>
    <t>DATA</t>
  </si>
  <si>
    <t xml:space="preserve">Watch the video: </t>
  </si>
  <si>
    <t>Click here to watch video</t>
  </si>
  <si>
    <t xml:space="preserve">Excel file for this video: </t>
  </si>
  <si>
    <t>Click here to see my Excel files</t>
  </si>
  <si>
    <t>http://youtu.be/e60p-5z4_o8</t>
  </si>
  <si>
    <t>Video # 00121</t>
  </si>
  <si>
    <t xml:space="preserve">Source link: </t>
  </si>
  <si>
    <t xml:space="preserve">Excel MVP: </t>
  </si>
  <si>
    <t>Do you like my videos? I would love to become an Excel MVP !</t>
  </si>
  <si>
    <t>…a questions from YouTube</t>
  </si>
  <si>
    <t/>
  </si>
  <si>
    <t>I need more coffee!!!</t>
  </si>
  <si>
    <t xml:space="preserve"> Bagel too please!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</si>
</sst>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2"/>
      <color theme="4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Wingdings"/>
      <charset val="2"/>
    </font>
    <font>
      <b/>
      <u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9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 quotePrefix="1"/>
    <xf numFmtId="0" fontId="2" fillId="0" borderId="0" xfId="0" applyFont="1"/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  <xf numFmtId="0" fontId="10" fillId="0" borderId="0" xfId="2" applyFont="1" applyAlignment="1" applyProtection="1"/>
    <xf numFmtId="0" fontId="0" fillId="0" borderId="0" xfId="0" applyAlignment="1">
      <alignment wrapText="1"/>
    </xf>
    <xf numFmtId="0" fontId="11" fillId="0" borderId="0" xfId="2" applyFont="1" applyAlignment="1" applyProtection="1"/>
    <xf numFmtId="0" fontId="12" fillId="0" borderId="0" xfId="2" applyFont="1" applyAlignment="1" applyProtection="1"/>
    <xf numFmtId="14" fontId="0" fillId="0" borderId="0" xfId="0" applyNumberFormat="1"/>
    <xf numFmtId="0" fontId="8" fillId="0" borderId="0" xfId="1"/>
    <xf numFmtId="0" fontId="0" fillId="0" borderId="0" xfId="0" applyBorder="1"/>
    <xf numFmtId="0" fontId="13" fillId="0" borderId="0" xfId="0" quotePrefix="1" applyFont="1" applyFill="1" applyBorder="1"/>
    <xf numFmtId="0" fontId="5" fillId="0" borderId="0" xfId="0" applyFont="1" applyFill="1" applyBorder="1"/>
    <xf numFmtId="1" fontId="0" fillId="0" borderId="0" xfId="0" applyNumberFormat="1" applyBorder="1"/>
    <xf numFmtId="2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right"/>
    </xf>
    <xf numFmtId="0" fontId="14" fillId="0" borderId="0" xfId="0" applyFont="1"/>
    <xf numFmtId="0" fontId="0" fillId="0" borderId="0" xfId="0" applyFill="1" applyBorder="1"/>
    <xf numFmtId="0" fontId="3" fillId="0" borderId="0" xfId="0" applyFont="1"/>
    <xf numFmtId="0" fontId="15" fillId="0" borderId="0" xfId="0" applyFont="1" applyBorder="1"/>
    <xf numFmtId="0" fontId="16" fillId="0" borderId="0" xfId="0" applyFont="1" applyAlignment="1">
      <alignment horizontal="right"/>
    </xf>
    <xf numFmtId="0" fontId="14" fillId="0" borderId="2" xfId="0" applyFont="1" applyBorder="1"/>
    <xf numFmtId="0" fontId="0" fillId="0" borderId="2" xfId="0" applyBorder="1"/>
    <xf numFmtId="0" fontId="5" fillId="0" borderId="0" xfId="0" quotePrefix="1" applyFont="1" applyFill="1" applyBorder="1"/>
    <xf numFmtId="0" fontId="2" fillId="0" borderId="0" xfId="0" applyFont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Continuous"/>
    </xf>
    <xf numFmtId="0" fontId="18" fillId="3" borderId="0" xfId="0" quotePrefix="1" applyFont="1" applyFill="1" applyBorder="1" applyAlignment="1">
      <alignment horizontal="center"/>
    </xf>
    <xf numFmtId="0" fontId="18" fillId="4" borderId="0" xfId="0" quotePrefix="1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5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6" fillId="0" borderId="0" xfId="0" quotePrefix="1" applyFont="1" applyFill="1" applyBorder="1"/>
    <xf numFmtId="1" fontId="0" fillId="0" borderId="0" xfId="0" applyNumberFormat="1" applyFill="1" applyBorder="1"/>
    <xf numFmtId="14" fontId="0" fillId="0" borderId="0" xfId="0" applyNumberFormat="1" applyBorder="1"/>
    <xf numFmtId="0" fontId="0" fillId="0" borderId="1" xfId="0" applyBorder="1"/>
    <xf numFmtId="0" fontId="4" fillId="0" borderId="0" xfId="0" quotePrefix="1" applyFont="1"/>
    <xf numFmtId="0" fontId="5" fillId="0" borderId="0" xfId="0" applyFont="1" applyFill="1" applyBorder="1" applyAlignment="1">
      <alignment horizontal="center"/>
    </xf>
    <xf numFmtId="0" fontId="4" fillId="0" borderId="0" xfId="0" quotePrefix="1" applyFont="1" applyFill="1" applyBorder="1"/>
    <xf numFmtId="0" fontId="7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center"/>
    </xf>
    <xf numFmtId="0" fontId="19" fillId="0" borderId="0" xfId="0" applyFont="1"/>
    <xf numFmtId="0" fontId="0" fillId="0" borderId="0" xfId="0" applyNumberFormat="1" applyBorder="1"/>
    <xf numFmtId="0" fontId="21" fillId="0" borderId="0" xfId="0" applyFont="1" applyFill="1" applyBorder="1"/>
    <xf numFmtId="0" fontId="5" fillId="6" borderId="0" xfId="0" applyFont="1" applyFill="1" applyBorder="1"/>
    <xf numFmtId="0" fontId="0" fillId="6" borderId="0" xfId="0" applyNumberFormat="1" applyFill="1" applyBorder="1"/>
    <xf numFmtId="0" fontId="0" fillId="0" borderId="0" xfId="0" applyFont="1"/>
    <xf numFmtId="0" fontId="21" fillId="0" borderId="0" xfId="0" applyFont="1" applyFill="1" applyBorder="1" applyAlignment="1">
      <alignment horizontal="center"/>
    </xf>
    <xf numFmtId="0" fontId="0" fillId="0" borderId="0" xfId="0" quotePrefix="1" applyBorder="1" applyAlignment="1">
      <alignment horizontal="right"/>
    </xf>
    <xf numFmtId="0" fontId="0" fillId="0" borderId="0" xfId="0" applyAlignment="1">
      <alignment horizontal="right"/>
    </xf>
    <xf numFmtId="0" fontId="8" fillId="0" borderId="0" xfId="1" quotePrefix="1"/>
    <xf numFmtId="0" fontId="22" fillId="0" borderId="0" xfId="1" quotePrefix="1" applyFont="1" applyAlignment="1">
      <alignment horizontal="left"/>
    </xf>
    <xf numFmtId="0" fontId="24" fillId="0" borderId="0" xfId="0" applyFont="1"/>
    <xf numFmtId="0" fontId="8" fillId="0" borderId="0" xfId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8" fillId="0" borderId="0" xfId="1" applyAlignment="1">
      <alignment horizontal="left"/>
    </xf>
    <xf numFmtId="0" fontId="8" fillId="0" borderId="0" xfId="1" quotePrefix="1" applyAlignment="1">
      <alignment horizontal="center"/>
    </xf>
    <xf numFmtId="0" fontId="0" fillId="0" borderId="0" xfId="0" quotePrefix="1" applyAlignment="1">
      <alignment horizontal="center"/>
    </xf>
    <xf numFmtId="0" fontId="25" fillId="7" borderId="0" xfId="0" applyFont="1" applyFill="1"/>
    <xf numFmtId="0" fontId="25" fillId="7" borderId="0" xfId="0" applyNumberFormat="1" applyFont="1" applyFill="1"/>
  </cellXfs>
  <cellStyles count="3">
    <cellStyle name="Hyperlink" xfId="1" builtinId="8"/>
    <cellStyle name="Hyperlink 2" xfId="2"/>
    <cellStyle name="Normal" xfId="0" builtinId="0"/>
  </cellStyles>
  <dxfs count="14">
    <dxf>
      <fill>
        <patternFill>
          <bgColor theme="9" tint="0.59996337778862885"/>
        </patternFill>
      </fill>
    </dxf>
    <dxf>
      <font>
        <strike val="0"/>
        <color theme="0"/>
      </font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>
          <bgColor theme="9" tint="0.59996337778862885"/>
        </patternFill>
      </fill>
    </dxf>
    <dxf>
      <font>
        <strike val="0"/>
        <color theme="0"/>
      </font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AD4" noThreeD="1"/>
</file>

<file path=xl/ctrlProps/ctrlProp10.xml><?xml version="1.0" encoding="utf-8"?>
<formControlPr xmlns="http://schemas.microsoft.com/office/spreadsheetml/2009/9/main" objectType="CheckBox" checked="Checked" fmlaLink="$AE4" noThreeD="1"/>
</file>

<file path=xl/ctrlProps/ctrlProp11.xml><?xml version="1.0" encoding="utf-8"?>
<formControlPr xmlns="http://schemas.microsoft.com/office/spreadsheetml/2009/9/main" objectType="CheckBox" checked="Checked" fmlaLink="$AE$5" noThreeD="1"/>
</file>

<file path=xl/ctrlProps/ctrlProp12.xml><?xml version="1.0" encoding="utf-8"?>
<formControlPr xmlns="http://schemas.microsoft.com/office/spreadsheetml/2009/9/main" objectType="CheckBox" checked="Checked" fmlaLink="$AE$6" noThreeD="1"/>
</file>

<file path=xl/ctrlProps/ctrlProp13.xml><?xml version="1.0" encoding="utf-8"?>
<formControlPr xmlns="http://schemas.microsoft.com/office/spreadsheetml/2009/9/main" objectType="CheckBox" checked="Checked" fmlaLink="$AE$7" noThreeD="1"/>
</file>

<file path=xl/ctrlProps/ctrlProp14.xml><?xml version="1.0" encoding="utf-8"?>
<formControlPr xmlns="http://schemas.microsoft.com/office/spreadsheetml/2009/9/main" objectType="CheckBox" checked="Checked" fmlaLink="$AE$8" noThreeD="1"/>
</file>

<file path=xl/ctrlProps/ctrlProp15.xml><?xml version="1.0" encoding="utf-8"?>
<formControlPr xmlns="http://schemas.microsoft.com/office/spreadsheetml/2009/9/main" objectType="CheckBox" checked="Checked" fmlaLink="$AF$1" noThreeD="1"/>
</file>

<file path=xl/ctrlProps/ctrlProp16.xml><?xml version="1.0" encoding="utf-8"?>
<formControlPr xmlns="http://schemas.microsoft.com/office/spreadsheetml/2009/9/main" objectType="CheckBox" checked="Checked" fmlaLink="$AF$2" noThreeD="1"/>
</file>

<file path=xl/ctrlProps/ctrlProp17.xml><?xml version="1.0" encoding="utf-8"?>
<formControlPr xmlns="http://schemas.microsoft.com/office/spreadsheetml/2009/9/main" objectType="CheckBox" checked="Checked" fmlaLink="$AF$3" noThreeD="1"/>
</file>

<file path=xl/ctrlProps/ctrlProp18.xml><?xml version="1.0" encoding="utf-8"?>
<formControlPr xmlns="http://schemas.microsoft.com/office/spreadsheetml/2009/9/main" objectType="CheckBox" checked="Checked" fmlaLink="$AE$9" noThreeD="1"/>
</file>

<file path=xl/ctrlProps/ctrlProp2.xml><?xml version="1.0" encoding="utf-8"?>
<formControlPr xmlns="http://schemas.microsoft.com/office/spreadsheetml/2009/9/main" objectType="CheckBox" checked="Checked" fmlaLink="$AD$5" noThreeD="1"/>
</file>

<file path=xl/ctrlProps/ctrlProp3.xml><?xml version="1.0" encoding="utf-8"?>
<formControlPr xmlns="http://schemas.microsoft.com/office/spreadsheetml/2009/9/main" objectType="CheckBox" checked="Checked" fmlaLink="$AD$6" noThreeD="1"/>
</file>

<file path=xl/ctrlProps/ctrlProp4.xml><?xml version="1.0" encoding="utf-8"?>
<formControlPr xmlns="http://schemas.microsoft.com/office/spreadsheetml/2009/9/main" objectType="CheckBox" checked="Checked" fmlaLink="$AD$7" noThreeD="1"/>
</file>

<file path=xl/ctrlProps/ctrlProp5.xml><?xml version="1.0" encoding="utf-8"?>
<formControlPr xmlns="http://schemas.microsoft.com/office/spreadsheetml/2009/9/main" objectType="CheckBox" checked="Checked" fmlaLink="$AD$8" noThreeD="1"/>
</file>

<file path=xl/ctrlProps/ctrlProp6.xml><?xml version="1.0" encoding="utf-8"?>
<formControlPr xmlns="http://schemas.microsoft.com/office/spreadsheetml/2009/9/main" objectType="CheckBox" checked="Checked" fmlaLink="$AE$1" noThreeD="1"/>
</file>

<file path=xl/ctrlProps/ctrlProp7.xml><?xml version="1.0" encoding="utf-8"?>
<formControlPr xmlns="http://schemas.microsoft.com/office/spreadsheetml/2009/9/main" objectType="CheckBox" checked="Checked" fmlaLink="$AE$2" noThreeD="1"/>
</file>

<file path=xl/ctrlProps/ctrlProp8.xml><?xml version="1.0" encoding="utf-8"?>
<formControlPr xmlns="http://schemas.microsoft.com/office/spreadsheetml/2009/9/main" objectType="CheckBox" checked="Checked" fmlaLink="$AE$3" noThreeD="1"/>
</file>

<file path=xl/ctrlProps/ctrlProp9.xml><?xml version="1.0" encoding="utf-8"?>
<formControlPr xmlns="http://schemas.microsoft.com/office/spreadsheetml/2009/9/main" objectType="CheckBox" checked="Checked" fmlaLink="$AD$9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myspreadsheetlab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myspreadsheetlab.com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21</xdr:row>
      <xdr:rowOff>114299</xdr:rowOff>
    </xdr:from>
    <xdr:to>
      <xdr:col>13</xdr:col>
      <xdr:colOff>790575</xdr:colOff>
      <xdr:row>26</xdr:row>
      <xdr:rowOff>76200</xdr:rowOff>
    </xdr:to>
    <xdr:sp macro="" textlink="">
      <xdr:nvSpPr>
        <xdr:cNvPr id="2" name="TextBox 1"/>
        <xdr:cNvSpPr txBox="1"/>
      </xdr:nvSpPr>
      <xdr:spPr>
        <a:xfrm>
          <a:off x="2400300" y="2971799"/>
          <a:ext cx="6315075" cy="9144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baseline="0"/>
            <a:t>Normalizing Exported Data</a:t>
          </a:r>
          <a:endParaRPr lang="en-US" sz="2400" b="1"/>
        </a:p>
      </xdr:txBody>
    </xdr:sp>
    <xdr:clientData/>
  </xdr:twoCellAnchor>
  <xdr:twoCellAnchor editAs="oneCell">
    <xdr:from>
      <xdr:col>4</xdr:col>
      <xdr:colOff>304799</xdr:colOff>
      <xdr:row>10</xdr:row>
      <xdr:rowOff>167896</xdr:rowOff>
    </xdr:from>
    <xdr:to>
      <xdr:col>13</xdr:col>
      <xdr:colOff>466724</xdr:colOff>
      <xdr:row>18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43199" y="929896"/>
          <a:ext cx="5648325" cy="1498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57151</xdr:colOff>
      <xdr:row>1</xdr:row>
      <xdr:rowOff>95250</xdr:rowOff>
    </xdr:from>
    <xdr:to>
      <xdr:col>18</xdr:col>
      <xdr:colOff>381000</xdr:colOff>
      <xdr:row>6</xdr:row>
      <xdr:rowOff>142875</xdr:rowOff>
    </xdr:to>
    <xdr:sp macro="" textlink="">
      <xdr:nvSpPr>
        <xdr:cNvPr id="2" name="TextBox 1"/>
        <xdr:cNvSpPr txBox="1"/>
      </xdr:nvSpPr>
      <xdr:spPr>
        <a:xfrm>
          <a:off x="1362076" y="285750"/>
          <a:ext cx="10496549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Is there any method to extract the below data sets of 12 into what you just described in the video using the 'offset' function?</a:t>
          </a:r>
        </a:p>
        <a:p>
          <a:r>
            <a:rPr lang="en-CA" sz="1100"/>
            <a:t>The problem I encountered is that the </a:t>
          </a:r>
          <a:r>
            <a:rPr lang="en-CA" sz="1100" b="1">
              <a:solidFill>
                <a:srgbClr val="FF0000"/>
              </a:solidFill>
            </a:rPr>
            <a:t>"# of items per set" is not equal</a:t>
          </a:r>
          <a:r>
            <a:rPr lang="en-CA" sz="1100"/>
            <a:t>. However </a:t>
          </a:r>
          <a:r>
            <a:rPr lang="en-CA" sz="1100" b="1">
              <a:solidFill>
                <a:srgbClr val="FF0000"/>
              </a:solidFill>
            </a:rPr>
            <a:t>the values I need to extract into separate columns do have table field names separated by a ":" </a:t>
          </a:r>
          <a:r>
            <a:rPr lang="en-CA" sz="1100"/>
            <a:t> </a:t>
          </a:r>
        </a:p>
        <a:p>
          <a:r>
            <a:rPr lang="en-CA" sz="1100"/>
            <a:t>As you can see below, only the 12th record set has the 5th field name 'Grouper3', otherwise I could have used the method described in your video. </a:t>
          </a:r>
        </a:p>
        <a:p>
          <a:r>
            <a:rPr lang="en-CA" sz="1100"/>
            <a:t>'Grouper3' table fields are blank from record record set 1 to 11 hence during export, the application skipped the field name.</a:t>
          </a:r>
        </a:p>
        <a:p>
          <a:r>
            <a:rPr lang="en-CA" sz="1100"/>
            <a:t>The data was extracted from an application table. Front end users can only export data into a .txt file format.</a:t>
          </a:r>
        </a:p>
      </xdr:txBody>
    </xdr:sp>
    <xdr:clientData/>
  </xdr:twoCellAnchor>
  <xdr:twoCellAnchor>
    <xdr:from>
      <xdr:col>3</xdr:col>
      <xdr:colOff>152399</xdr:colOff>
      <xdr:row>8</xdr:row>
      <xdr:rowOff>171449</xdr:rowOff>
    </xdr:from>
    <xdr:to>
      <xdr:col>5</xdr:col>
      <xdr:colOff>352424</xdr:colOff>
      <xdr:row>12</xdr:row>
      <xdr:rowOff>66674</xdr:rowOff>
    </xdr:to>
    <xdr:sp macro="" textlink="">
      <xdr:nvSpPr>
        <xdr:cNvPr id="3" name="Left Arrow 2"/>
        <xdr:cNvSpPr/>
      </xdr:nvSpPr>
      <xdr:spPr>
        <a:xfrm>
          <a:off x="1457324" y="1695449"/>
          <a:ext cx="1419225" cy="657225"/>
        </a:xfrm>
        <a:prstGeom prst="leftArrow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CA" sz="1400" b="1"/>
            <a:t>Turn this.....</a:t>
          </a:r>
        </a:p>
      </xdr:txBody>
    </xdr:sp>
    <xdr:clientData/>
  </xdr:twoCellAnchor>
  <xdr:twoCellAnchor>
    <xdr:from>
      <xdr:col>3</xdr:col>
      <xdr:colOff>219075</xdr:colOff>
      <xdr:row>12</xdr:row>
      <xdr:rowOff>47626</xdr:rowOff>
    </xdr:from>
    <xdr:to>
      <xdr:col>5</xdr:col>
      <xdr:colOff>400050</xdr:colOff>
      <xdr:row>15</xdr:row>
      <xdr:rowOff>121920</xdr:rowOff>
    </xdr:to>
    <xdr:sp macro="" textlink="">
      <xdr:nvSpPr>
        <xdr:cNvPr id="4" name="Right Arrow 3"/>
        <xdr:cNvSpPr/>
      </xdr:nvSpPr>
      <xdr:spPr>
        <a:xfrm>
          <a:off x="1524000" y="2333626"/>
          <a:ext cx="1400175" cy="645794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CA" sz="1400" b="1"/>
            <a:t>Into this....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2</xdr:row>
          <xdr:rowOff>133350</xdr:rowOff>
        </xdr:from>
        <xdr:to>
          <xdr:col>32</xdr:col>
          <xdr:colOff>361950</xdr:colOff>
          <xdr:row>4</xdr:row>
          <xdr:rowOff>9525</xdr:rowOff>
        </xdr:to>
        <xdr:sp macro="" textlink="">
          <xdr:nvSpPr>
            <xdr:cNvPr id="5121" name="Check Box 1" descr="Toggle conditional formatting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4</xdr:row>
          <xdr:rowOff>0</xdr:rowOff>
        </xdr:from>
        <xdr:to>
          <xdr:col>33</xdr:col>
          <xdr:colOff>19050</xdr:colOff>
          <xdr:row>5</xdr:row>
          <xdr:rowOff>0</xdr:rowOff>
        </xdr:to>
        <xdr:sp macro="" textlink="">
          <xdr:nvSpPr>
            <xdr:cNvPr id="5122" name="Check Box 2" descr="Toggle conditional formatting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5</xdr:row>
          <xdr:rowOff>28575</xdr:rowOff>
        </xdr:from>
        <xdr:to>
          <xdr:col>32</xdr:col>
          <xdr:colOff>333375</xdr:colOff>
          <xdr:row>6</xdr:row>
          <xdr:rowOff>19050</xdr:rowOff>
        </xdr:to>
        <xdr:sp macro="" textlink="">
          <xdr:nvSpPr>
            <xdr:cNvPr id="5123" name="Check Box 3" descr="Toggle conditional formatting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6</xdr:row>
          <xdr:rowOff>38100</xdr:rowOff>
        </xdr:from>
        <xdr:to>
          <xdr:col>33</xdr:col>
          <xdr:colOff>0</xdr:colOff>
          <xdr:row>7</xdr:row>
          <xdr:rowOff>38100</xdr:rowOff>
        </xdr:to>
        <xdr:sp macro="" textlink="">
          <xdr:nvSpPr>
            <xdr:cNvPr id="5124" name="Check Box 4" descr="Toggle conditional formatting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7</xdr:row>
          <xdr:rowOff>47625</xdr:rowOff>
        </xdr:from>
        <xdr:to>
          <xdr:col>33</xdr:col>
          <xdr:colOff>0</xdr:colOff>
          <xdr:row>8</xdr:row>
          <xdr:rowOff>47625</xdr:rowOff>
        </xdr:to>
        <xdr:sp macro="" textlink="">
          <xdr:nvSpPr>
            <xdr:cNvPr id="5125" name="Check Box 5" descr="Toggle conditional formatting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219075</xdr:colOff>
          <xdr:row>0</xdr:row>
          <xdr:rowOff>0</xdr:rowOff>
        </xdr:from>
        <xdr:to>
          <xdr:col>35</xdr:col>
          <xdr:colOff>581025</xdr:colOff>
          <xdr:row>2</xdr:row>
          <xdr:rowOff>9525</xdr:rowOff>
        </xdr:to>
        <xdr:sp macro="" textlink="">
          <xdr:nvSpPr>
            <xdr:cNvPr id="5126" name="Check Box 6" descr="TOGGLE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219075</xdr:colOff>
          <xdr:row>1</xdr:row>
          <xdr:rowOff>133350</xdr:rowOff>
        </xdr:from>
        <xdr:to>
          <xdr:col>35</xdr:col>
          <xdr:colOff>514350</xdr:colOff>
          <xdr:row>3</xdr:row>
          <xdr:rowOff>9525</xdr:rowOff>
        </xdr:to>
        <xdr:sp macro="" textlink="">
          <xdr:nvSpPr>
            <xdr:cNvPr id="5127" name="Check Box 7" descr="Formula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219075</xdr:colOff>
          <xdr:row>2</xdr:row>
          <xdr:rowOff>152400</xdr:rowOff>
        </xdr:from>
        <xdr:to>
          <xdr:col>35</xdr:col>
          <xdr:colOff>514350</xdr:colOff>
          <xdr:row>4</xdr:row>
          <xdr:rowOff>28575</xdr:rowOff>
        </xdr:to>
        <xdr:sp macro="" textlink="">
          <xdr:nvSpPr>
            <xdr:cNvPr id="5128" name="Check Box 8" descr="Formula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8</xdr:row>
          <xdr:rowOff>57150</xdr:rowOff>
        </xdr:from>
        <xdr:to>
          <xdr:col>33</xdr:col>
          <xdr:colOff>0</xdr:colOff>
          <xdr:row>9</xdr:row>
          <xdr:rowOff>57150</xdr:rowOff>
        </xdr:to>
        <xdr:sp macro="" textlink="">
          <xdr:nvSpPr>
            <xdr:cNvPr id="5129" name="Check Box 9" descr="Toggle conditional formatting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85722</xdr:colOff>
      <xdr:row>0</xdr:row>
      <xdr:rowOff>9523</xdr:rowOff>
    </xdr:from>
    <xdr:to>
      <xdr:col>3</xdr:col>
      <xdr:colOff>361945</xdr:colOff>
      <xdr:row>8</xdr:row>
      <xdr:rowOff>133354</xdr:rowOff>
    </xdr:to>
    <xdr:grpSp>
      <xdr:nvGrpSpPr>
        <xdr:cNvPr id="11" name="Group 10"/>
        <xdr:cNvGrpSpPr/>
      </xdr:nvGrpSpPr>
      <xdr:grpSpPr>
        <a:xfrm>
          <a:off x="85722" y="9523"/>
          <a:ext cx="2505073" cy="1514481"/>
          <a:chOff x="19335750" y="9063442"/>
          <a:chExt cx="2523226" cy="1584277"/>
        </a:xfrm>
      </xdr:grpSpPr>
      <xdr:pic>
        <xdr:nvPicPr>
          <xdr:cNvPr id="12" name="Picture 11">
            <a:hlinkClick xmlns:r="http://schemas.openxmlformats.org/officeDocument/2006/relationships" r:id="rId1" tooltip="Click here to see Excel videos and templates"/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335750" y="9759831"/>
            <a:ext cx="840866" cy="887888"/>
          </a:xfrm>
          <a:prstGeom prst="rect">
            <a:avLst/>
          </a:prstGeom>
        </xdr:spPr>
      </xdr:pic>
      <xdr:sp macro="" textlink="">
        <xdr:nvSpPr>
          <xdr:cNvPr id="13" name="Oval Callout 12"/>
          <xdr:cNvSpPr/>
        </xdr:nvSpPr>
        <xdr:spPr>
          <a:xfrm>
            <a:off x="20216104" y="9063442"/>
            <a:ext cx="1642872" cy="1375030"/>
          </a:xfrm>
          <a:prstGeom prst="wedgeEllipseCallout">
            <a:avLst>
              <a:gd name="adj1" fmla="val -58375"/>
              <a:gd name="adj2" fmla="val 34927"/>
            </a:avLst>
          </a:prstGeom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800" b="1" i="0" u="none" strike="noStrike" baseline="0">
                <a:solidFill>
                  <a:schemeClr val="bg1"/>
                </a:solidFill>
                <a:latin typeface="Calibri"/>
              </a:rPr>
              <a:t>Define the pattern.</a:t>
            </a:r>
          </a:p>
        </xdr:txBody>
      </xdr:sp>
    </xdr:grpSp>
    <xdr:clientData/>
  </xdr:twoCellAnchor>
  <xdr:twoCellAnchor>
    <xdr:from>
      <xdr:col>0</xdr:col>
      <xdr:colOff>114301</xdr:colOff>
      <xdr:row>9</xdr:row>
      <xdr:rowOff>47625</xdr:rowOff>
    </xdr:from>
    <xdr:to>
      <xdr:col>15</xdr:col>
      <xdr:colOff>552451</xdr:colOff>
      <xdr:row>14</xdr:row>
      <xdr:rowOff>95250</xdr:rowOff>
    </xdr:to>
    <xdr:sp macro="" textlink="">
      <xdr:nvSpPr>
        <xdr:cNvPr id="14" name="TextBox 13"/>
        <xdr:cNvSpPr txBox="1"/>
      </xdr:nvSpPr>
      <xdr:spPr>
        <a:xfrm>
          <a:off x="114301" y="1628775"/>
          <a:ext cx="1051560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Is there any method to extract the below data sets of 12 into what you just described in the video using the 'offset' function?</a:t>
          </a:r>
        </a:p>
        <a:p>
          <a:r>
            <a:rPr lang="en-CA" sz="1100"/>
            <a:t>The problem I encountered is that the </a:t>
          </a:r>
          <a:r>
            <a:rPr lang="en-CA" sz="1100" b="1">
              <a:solidFill>
                <a:srgbClr val="FF0000"/>
              </a:solidFill>
            </a:rPr>
            <a:t>"# of items per set" is not equal</a:t>
          </a:r>
          <a:r>
            <a:rPr lang="en-CA" sz="1100"/>
            <a:t>. However </a:t>
          </a:r>
          <a:r>
            <a:rPr lang="en-CA" sz="1100" b="1">
              <a:solidFill>
                <a:srgbClr val="FF0000"/>
              </a:solidFill>
            </a:rPr>
            <a:t>the values I need to extract into separate columns do have table field names separated by a ":" </a:t>
          </a:r>
          <a:r>
            <a:rPr lang="en-CA" sz="1100"/>
            <a:t> </a:t>
          </a:r>
        </a:p>
        <a:p>
          <a:r>
            <a:rPr lang="en-CA" sz="1100"/>
            <a:t>As you can see below, only the 12th record set has the 5th field name 'Grouper3', otherwise I could have used the method described in your video. </a:t>
          </a:r>
        </a:p>
        <a:p>
          <a:r>
            <a:rPr lang="en-CA" sz="1100"/>
            <a:t>'Grouper3' table fields are blank from record record set 1 to 11 hence during export, the application skipped the field name.</a:t>
          </a:r>
        </a:p>
        <a:p>
          <a:r>
            <a:rPr lang="en-CA" sz="1100"/>
            <a:t>The data was extracted from an application table. Front end users can only export data into a .txt file format.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2</xdr:row>
          <xdr:rowOff>133350</xdr:rowOff>
        </xdr:from>
        <xdr:to>
          <xdr:col>33</xdr:col>
          <xdr:colOff>361950</xdr:colOff>
          <xdr:row>4</xdr:row>
          <xdr:rowOff>9525</xdr:rowOff>
        </xdr:to>
        <xdr:sp macro="" textlink="">
          <xdr:nvSpPr>
            <xdr:cNvPr id="7169" name="Check Box 1" descr="Toggle conditional formatting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4</xdr:row>
          <xdr:rowOff>0</xdr:rowOff>
        </xdr:from>
        <xdr:to>
          <xdr:col>34</xdr:col>
          <xdr:colOff>19050</xdr:colOff>
          <xdr:row>5</xdr:row>
          <xdr:rowOff>0</xdr:rowOff>
        </xdr:to>
        <xdr:sp macro="" textlink="">
          <xdr:nvSpPr>
            <xdr:cNvPr id="7170" name="Check Box 2" descr="Toggle conditional formatting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5</xdr:row>
          <xdr:rowOff>28575</xdr:rowOff>
        </xdr:from>
        <xdr:to>
          <xdr:col>33</xdr:col>
          <xdr:colOff>333375</xdr:colOff>
          <xdr:row>6</xdr:row>
          <xdr:rowOff>19050</xdr:rowOff>
        </xdr:to>
        <xdr:sp macro="" textlink="">
          <xdr:nvSpPr>
            <xdr:cNvPr id="7171" name="Check Box 3" descr="Toggle conditional formatting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6</xdr:row>
          <xdr:rowOff>38100</xdr:rowOff>
        </xdr:from>
        <xdr:to>
          <xdr:col>34</xdr:col>
          <xdr:colOff>0</xdr:colOff>
          <xdr:row>7</xdr:row>
          <xdr:rowOff>38100</xdr:rowOff>
        </xdr:to>
        <xdr:sp macro="" textlink="">
          <xdr:nvSpPr>
            <xdr:cNvPr id="7172" name="Check Box 4" descr="Toggle conditional formatting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7</xdr:row>
          <xdr:rowOff>47625</xdr:rowOff>
        </xdr:from>
        <xdr:to>
          <xdr:col>34</xdr:col>
          <xdr:colOff>0</xdr:colOff>
          <xdr:row>8</xdr:row>
          <xdr:rowOff>47625</xdr:rowOff>
        </xdr:to>
        <xdr:sp macro="" textlink="">
          <xdr:nvSpPr>
            <xdr:cNvPr id="7173" name="Check Box 5" descr="Toggle conditional formatting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219075</xdr:colOff>
          <xdr:row>0</xdr:row>
          <xdr:rowOff>0</xdr:rowOff>
        </xdr:from>
        <xdr:to>
          <xdr:col>36</xdr:col>
          <xdr:colOff>581025</xdr:colOff>
          <xdr:row>2</xdr:row>
          <xdr:rowOff>9525</xdr:rowOff>
        </xdr:to>
        <xdr:sp macro="" textlink="">
          <xdr:nvSpPr>
            <xdr:cNvPr id="7174" name="Check Box 6" descr="TOGGLE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219075</xdr:colOff>
          <xdr:row>1</xdr:row>
          <xdr:rowOff>133350</xdr:rowOff>
        </xdr:from>
        <xdr:to>
          <xdr:col>36</xdr:col>
          <xdr:colOff>514350</xdr:colOff>
          <xdr:row>3</xdr:row>
          <xdr:rowOff>9525</xdr:rowOff>
        </xdr:to>
        <xdr:sp macro="" textlink="">
          <xdr:nvSpPr>
            <xdr:cNvPr id="7175" name="Check Box 7" descr="Formula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219075</xdr:colOff>
          <xdr:row>2</xdr:row>
          <xdr:rowOff>152400</xdr:rowOff>
        </xdr:from>
        <xdr:to>
          <xdr:col>36</xdr:col>
          <xdr:colOff>514350</xdr:colOff>
          <xdr:row>4</xdr:row>
          <xdr:rowOff>28575</xdr:rowOff>
        </xdr:to>
        <xdr:sp macro="" textlink="">
          <xdr:nvSpPr>
            <xdr:cNvPr id="7176" name="Check Box 8" descr="Formula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8</xdr:row>
          <xdr:rowOff>57150</xdr:rowOff>
        </xdr:from>
        <xdr:to>
          <xdr:col>34</xdr:col>
          <xdr:colOff>0</xdr:colOff>
          <xdr:row>9</xdr:row>
          <xdr:rowOff>57150</xdr:rowOff>
        </xdr:to>
        <xdr:sp macro="" textlink="">
          <xdr:nvSpPr>
            <xdr:cNvPr id="7177" name="Check Box 9" descr="Toggle conditional formatting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85722</xdr:colOff>
      <xdr:row>0</xdr:row>
      <xdr:rowOff>9523</xdr:rowOff>
    </xdr:from>
    <xdr:to>
      <xdr:col>3</xdr:col>
      <xdr:colOff>361945</xdr:colOff>
      <xdr:row>8</xdr:row>
      <xdr:rowOff>133354</xdr:rowOff>
    </xdr:to>
    <xdr:grpSp>
      <xdr:nvGrpSpPr>
        <xdr:cNvPr id="11" name="Group 10"/>
        <xdr:cNvGrpSpPr/>
      </xdr:nvGrpSpPr>
      <xdr:grpSpPr>
        <a:xfrm>
          <a:off x="85722" y="9523"/>
          <a:ext cx="2505073" cy="1514481"/>
          <a:chOff x="19335750" y="9063442"/>
          <a:chExt cx="2523226" cy="1584277"/>
        </a:xfrm>
      </xdr:grpSpPr>
      <xdr:pic>
        <xdr:nvPicPr>
          <xdr:cNvPr id="12" name="Picture 11">
            <a:hlinkClick xmlns:r="http://schemas.openxmlformats.org/officeDocument/2006/relationships" r:id="rId1" tooltip="Click here to see Excel videos and templates"/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335750" y="9759831"/>
            <a:ext cx="840866" cy="887888"/>
          </a:xfrm>
          <a:prstGeom prst="rect">
            <a:avLst/>
          </a:prstGeom>
        </xdr:spPr>
      </xdr:pic>
      <xdr:sp macro="" textlink="">
        <xdr:nvSpPr>
          <xdr:cNvPr id="13" name="Oval Callout 12"/>
          <xdr:cNvSpPr/>
        </xdr:nvSpPr>
        <xdr:spPr>
          <a:xfrm>
            <a:off x="20216104" y="9063442"/>
            <a:ext cx="1642872" cy="1375030"/>
          </a:xfrm>
          <a:prstGeom prst="wedgeEllipseCallout">
            <a:avLst>
              <a:gd name="adj1" fmla="val -58375"/>
              <a:gd name="adj2" fmla="val 34927"/>
            </a:avLst>
          </a:prstGeom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800" b="1" i="0" u="none" strike="noStrike" baseline="0">
                <a:solidFill>
                  <a:schemeClr val="bg1"/>
                </a:solidFill>
                <a:latin typeface="Calibri"/>
              </a:rPr>
              <a:t>Define the pattern.</a:t>
            </a:r>
          </a:p>
        </xdr:txBody>
      </xdr:sp>
    </xdr:grpSp>
    <xdr:clientData/>
  </xdr:twoCellAnchor>
  <xdr:twoCellAnchor>
    <xdr:from>
      <xdr:col>0</xdr:col>
      <xdr:colOff>114300</xdr:colOff>
      <xdr:row>9</xdr:row>
      <xdr:rowOff>47625</xdr:rowOff>
    </xdr:from>
    <xdr:to>
      <xdr:col>22</xdr:col>
      <xdr:colOff>57149</xdr:colOff>
      <xdr:row>14</xdr:row>
      <xdr:rowOff>95250</xdr:rowOff>
    </xdr:to>
    <xdr:sp macro="" textlink="">
      <xdr:nvSpPr>
        <xdr:cNvPr id="14" name="TextBox 13"/>
        <xdr:cNvSpPr txBox="1"/>
      </xdr:nvSpPr>
      <xdr:spPr>
        <a:xfrm>
          <a:off x="114300" y="1628775"/>
          <a:ext cx="13487399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Is there any method to extract the below data sets of 12 into what you just described in the video using the 'offset' function?</a:t>
          </a:r>
        </a:p>
        <a:p>
          <a:r>
            <a:rPr lang="en-CA" sz="1100"/>
            <a:t>The problem I encountered is that the </a:t>
          </a:r>
          <a:r>
            <a:rPr lang="en-CA" sz="1100" b="1">
              <a:solidFill>
                <a:srgbClr val="FF0000"/>
              </a:solidFill>
            </a:rPr>
            <a:t>"# of items per set" is not equal</a:t>
          </a:r>
          <a:r>
            <a:rPr lang="en-CA" sz="1100"/>
            <a:t>. However </a:t>
          </a:r>
          <a:r>
            <a:rPr lang="en-CA" sz="1100" b="1">
              <a:solidFill>
                <a:srgbClr val="FF0000"/>
              </a:solidFill>
            </a:rPr>
            <a:t>the values I need to extract into separate columns do have table field names separated by a ":" </a:t>
          </a:r>
          <a:r>
            <a:rPr lang="en-CA" sz="1100"/>
            <a:t> </a:t>
          </a:r>
        </a:p>
        <a:p>
          <a:r>
            <a:rPr lang="en-CA" sz="1100"/>
            <a:t>As you can see below, only the 12th record set has the 5th field name 'Grouper3', otherwise I could have used the method described in your video. </a:t>
          </a:r>
        </a:p>
        <a:p>
          <a:r>
            <a:rPr lang="en-CA" sz="1100"/>
            <a:t>'Grouper3' table fields are blank from record record set 1 to 11 hence during export, the application skipped the field name.</a:t>
          </a:r>
        </a:p>
        <a:p>
          <a:r>
            <a:rPr lang="en-CA" sz="1100"/>
            <a:t>The data was extracted from an application table. Front end users can only export data into a .txt file format.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314324</xdr:colOff>
      <xdr:row>2</xdr:row>
      <xdr:rowOff>161925</xdr:rowOff>
    </xdr:from>
    <xdr:to>
      <xdr:col>11</xdr:col>
      <xdr:colOff>266699</xdr:colOff>
      <xdr:row>9</xdr:row>
      <xdr:rowOff>171017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2066925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13</xdr:row>
      <xdr:rowOff>133350</xdr:rowOff>
    </xdr:from>
    <xdr:to>
      <xdr:col>13</xdr:col>
      <xdr:colOff>314325</xdr:colOff>
      <xdr:row>15</xdr:row>
      <xdr:rowOff>150925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4133850"/>
          <a:ext cx="6896100" cy="39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476250</xdr:colOff>
      <xdr:row>22</xdr:row>
      <xdr:rowOff>38100</xdr:rowOff>
    </xdr:from>
    <xdr:to>
      <xdr:col>11</xdr:col>
      <xdr:colOff>494764</xdr:colOff>
      <xdr:row>34</xdr:row>
      <xdr:rowOff>9243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14650" y="5753100"/>
          <a:ext cx="4285714" cy="2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1drv.ms/1bYwrTa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http://1drv.ms/1bYwrTa" TargetMode="External"/><Relationship Id="rId1" Type="http://schemas.openxmlformats.org/officeDocument/2006/relationships/hyperlink" Target="http://youtu.be/rnJBrB7UALs" TargetMode="External"/><Relationship Id="rId6" Type="http://schemas.openxmlformats.org/officeDocument/2006/relationships/hyperlink" Target="http://mvp.microsoft.com/en-us/nominate-an-mvp.aspx" TargetMode="External"/><Relationship Id="rId5" Type="http://schemas.openxmlformats.org/officeDocument/2006/relationships/hyperlink" Target="http://youtu.be/u6E75MUY8Xo" TargetMode="External"/><Relationship Id="rId4" Type="http://schemas.openxmlformats.org/officeDocument/2006/relationships/hyperlink" Target="http://mvp.microsoft.com/en-us/nominate-an-mvp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39"/>
  <sheetViews>
    <sheetView showGridLines="0" showRowColHeaders="0" tabSelected="1" topLeftCell="A7" zoomScaleNormal="100" workbookViewId="0">
      <selection activeCell="H26" sqref="H26"/>
    </sheetView>
  </sheetViews>
  <sheetFormatPr defaultColWidth="9.140625" defaultRowHeight="15" customHeight="1" x14ac:dyDescent="0.25"/>
  <cols>
    <col min="1" max="9" width="9.140625" customWidth="1"/>
    <col min="14" max="15" width="14.140625" customWidth="1"/>
  </cols>
  <sheetData>
    <row r="1" spans="1:1" ht="90" hidden="1" x14ac:dyDescent="0.25">
      <c r="A1" s="3" t="str">
        <f>"2nd Data Val List Greater Than 1st Data Val List"</f>
        <v>2nd Data Val List Greater Than 1st Data Val List</v>
      </c>
    </row>
    <row r="2" spans="1:1" hidden="1" x14ac:dyDescent="0.25"/>
    <row r="3" spans="1:1" hidden="1" x14ac:dyDescent="0.25"/>
    <row r="4" spans="1:1" hidden="1" x14ac:dyDescent="0.25"/>
    <row r="5" spans="1:1" hidden="1" x14ac:dyDescent="0.25"/>
    <row r="6" spans="1:1" ht="15" hidden="1" customHeight="1" x14ac:dyDescent="0.25"/>
    <row r="19" spans="4:15" x14ac:dyDescent="0.25">
      <c r="I19" s="4"/>
    </row>
    <row r="21" spans="4:15" ht="15" customHeight="1" x14ac:dyDescent="0.25">
      <c r="G21" s="56"/>
      <c r="H21" s="56"/>
      <c r="I21" s="56"/>
      <c r="J21" s="56"/>
      <c r="K21" s="56"/>
      <c r="L21" s="56"/>
      <c r="M21" s="56"/>
    </row>
    <row r="23" spans="4:15" x14ac:dyDescent="0.25">
      <c r="E23" s="5"/>
    </row>
    <row r="24" spans="4:15" x14ac:dyDescent="0.25">
      <c r="E24" s="5"/>
    </row>
    <row r="29" spans="4:15" ht="15" customHeight="1" x14ac:dyDescent="0.25">
      <c r="N29" s="6"/>
    </row>
    <row r="30" spans="4:15" x14ac:dyDescent="0.25">
      <c r="D30" s="7"/>
      <c r="E30" s="7"/>
      <c r="F30" s="7"/>
      <c r="G30" s="8"/>
      <c r="N30" s="9"/>
      <c r="O30" s="9"/>
    </row>
    <row r="31" spans="4:15" x14ac:dyDescent="0.25">
      <c r="D31" s="8"/>
      <c r="E31" s="8"/>
      <c r="F31" s="8"/>
      <c r="G31" s="8"/>
    </row>
    <row r="39" spans="5:5" ht="15" customHeight="1" x14ac:dyDescent="0.25">
      <c r="E39" s="10"/>
    </row>
  </sheetData>
  <sheetProtection selectLockedCells="1" selectUnlockedCells="1"/>
  <mergeCells count="1">
    <mergeCell ref="G21:M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1"/>
  <sheetViews>
    <sheetView workbookViewId="0">
      <pane ySplit="8" topLeftCell="A9" activePane="bottomLeft" state="frozen"/>
      <selection pane="bottomLeft" activeCell="A8" sqref="A8"/>
    </sheetView>
  </sheetViews>
  <sheetFormatPr defaultRowHeight="15" x14ac:dyDescent="0.25"/>
  <cols>
    <col min="1" max="1" width="1.28515625" customWidth="1"/>
    <col min="8" max="8" width="16.28515625" customWidth="1"/>
    <col min="9" max="13" width="11.7109375" customWidth="1"/>
  </cols>
  <sheetData>
    <row r="1" spans="2:13" x14ac:dyDescent="0.25">
      <c r="B1" t="s">
        <v>107</v>
      </c>
    </row>
    <row r="2" spans="2:13" x14ac:dyDescent="0.25">
      <c r="B2" s="2" t="s">
        <v>0</v>
      </c>
    </row>
    <row r="3" spans="2:13" x14ac:dyDescent="0.25">
      <c r="B3" s="2" t="s">
        <v>1</v>
      </c>
    </row>
    <row r="4" spans="2:13" x14ac:dyDescent="0.25">
      <c r="B4" s="2" t="s">
        <v>2</v>
      </c>
    </row>
    <row r="5" spans="2:13" x14ac:dyDescent="0.25">
      <c r="B5" s="2" t="s">
        <v>3</v>
      </c>
    </row>
    <row r="6" spans="2:13" x14ac:dyDescent="0.25">
      <c r="B6" s="2" t="s">
        <v>4</v>
      </c>
    </row>
    <row r="7" spans="2:13" x14ac:dyDescent="0.25">
      <c r="B7" s="2" t="s">
        <v>5</v>
      </c>
    </row>
    <row r="8" spans="2:13" x14ac:dyDescent="0.25">
      <c r="G8" s="62" t="s">
        <v>132</v>
      </c>
      <c r="H8" s="62" t="s">
        <v>133</v>
      </c>
      <c r="I8" s="62" t="s">
        <v>135</v>
      </c>
      <c r="J8" s="62" t="s">
        <v>137</v>
      </c>
      <c r="K8" s="62" t="s">
        <v>139</v>
      </c>
      <c r="L8" s="62" t="s">
        <v>162</v>
      </c>
      <c r="M8" s="62" t="s">
        <v>140</v>
      </c>
    </row>
    <row r="9" spans="2:13" x14ac:dyDescent="0.25">
      <c r="B9" s="55" t="s">
        <v>6</v>
      </c>
      <c r="C9" s="55" t="s">
        <v>7</v>
      </c>
      <c r="G9" s="63">
        <v>1</v>
      </c>
      <c r="H9" s="62" t="s">
        <v>134</v>
      </c>
      <c r="I9" s="62" t="s">
        <v>136</v>
      </c>
      <c r="J9" s="62" t="s">
        <v>138</v>
      </c>
      <c r="K9" s="62" t="s">
        <v>138</v>
      </c>
      <c r="L9" s="62" t="s">
        <v>191</v>
      </c>
      <c r="M9" s="62"/>
    </row>
    <row r="10" spans="2:13" x14ac:dyDescent="0.25">
      <c r="B10" s="55" t="s">
        <v>8</v>
      </c>
      <c r="C10" s="55" t="s">
        <v>108</v>
      </c>
      <c r="G10" s="63">
        <v>2</v>
      </c>
      <c r="H10" s="62" t="s">
        <v>141</v>
      </c>
      <c r="I10" s="62" t="s">
        <v>142</v>
      </c>
      <c r="J10" s="62" t="s">
        <v>138</v>
      </c>
      <c r="K10" s="62" t="s">
        <v>138</v>
      </c>
      <c r="L10" s="62" t="s">
        <v>191</v>
      </c>
      <c r="M10" s="62" t="s">
        <v>191</v>
      </c>
    </row>
    <row r="11" spans="2:13" x14ac:dyDescent="0.25">
      <c r="B11" s="55" t="s">
        <v>9</v>
      </c>
      <c r="C11" s="55" t="s">
        <v>10</v>
      </c>
      <c r="G11" s="63">
        <v>3</v>
      </c>
      <c r="H11" s="62" t="s">
        <v>143</v>
      </c>
      <c r="I11" s="62" t="s">
        <v>144</v>
      </c>
      <c r="J11" s="62" t="s">
        <v>138</v>
      </c>
      <c r="K11" s="62" t="s">
        <v>138</v>
      </c>
      <c r="L11" s="62" t="s">
        <v>191</v>
      </c>
      <c r="M11" s="62"/>
    </row>
    <row r="12" spans="2:13" x14ac:dyDescent="0.25">
      <c r="B12" s="55" t="s">
        <v>11</v>
      </c>
      <c r="C12" s="55" t="s">
        <v>12</v>
      </c>
      <c r="G12" s="63">
        <v>4</v>
      </c>
      <c r="H12" s="62" t="s">
        <v>145</v>
      </c>
      <c r="I12" s="62" t="s">
        <v>146</v>
      </c>
      <c r="J12" s="62" t="s">
        <v>138</v>
      </c>
      <c r="K12" s="62" t="s">
        <v>138</v>
      </c>
      <c r="L12" s="62" t="s">
        <v>191</v>
      </c>
      <c r="M12" s="62"/>
    </row>
    <row r="13" spans="2:13" x14ac:dyDescent="0.25">
      <c r="B13" s="55" t="s">
        <v>13</v>
      </c>
      <c r="C13" s="55" t="s">
        <v>14</v>
      </c>
      <c r="G13" s="63">
        <v>5</v>
      </c>
      <c r="H13" s="62" t="s">
        <v>147</v>
      </c>
      <c r="I13" s="62" t="s">
        <v>148</v>
      </c>
      <c r="J13" s="62" t="s">
        <v>138</v>
      </c>
      <c r="K13" s="62" t="s">
        <v>138</v>
      </c>
      <c r="L13" s="62" t="s">
        <v>191</v>
      </c>
      <c r="M13" s="62" t="s">
        <v>191</v>
      </c>
    </row>
    <row r="14" spans="2:13" x14ac:dyDescent="0.25">
      <c r="B14" s="55" t="s">
        <v>15</v>
      </c>
      <c r="C14" s="55" t="s">
        <v>16</v>
      </c>
      <c r="G14" s="63">
        <v>6</v>
      </c>
      <c r="H14" s="62" t="s">
        <v>149</v>
      </c>
      <c r="I14" s="62" t="s">
        <v>150</v>
      </c>
      <c r="J14" s="62" t="s">
        <v>138</v>
      </c>
      <c r="K14" s="62" t="s">
        <v>138</v>
      </c>
      <c r="L14" s="62" t="s">
        <v>191</v>
      </c>
      <c r="M14" s="62" t="s">
        <v>191</v>
      </c>
    </row>
    <row r="15" spans="2:13" x14ac:dyDescent="0.25">
      <c r="B15" s="55" t="s">
        <v>17</v>
      </c>
      <c r="C15" s="55" t="s">
        <v>18</v>
      </c>
      <c r="G15" s="63">
        <v>7</v>
      </c>
      <c r="H15" s="62" t="s">
        <v>151</v>
      </c>
      <c r="I15" s="62" t="s">
        <v>152</v>
      </c>
      <c r="J15" s="62" t="s">
        <v>138</v>
      </c>
      <c r="K15" s="62" t="s">
        <v>138</v>
      </c>
      <c r="L15" s="62" t="s">
        <v>191</v>
      </c>
      <c r="M15" s="62" t="s">
        <v>191</v>
      </c>
    </row>
    <row r="16" spans="2:13" x14ac:dyDescent="0.25">
      <c r="B16" s="55" t="s">
        <v>19</v>
      </c>
      <c r="C16" s="55" t="s">
        <v>119</v>
      </c>
      <c r="G16" s="63">
        <v>8</v>
      </c>
      <c r="H16" s="62" t="s">
        <v>153</v>
      </c>
      <c r="I16" s="62" t="s">
        <v>192</v>
      </c>
      <c r="J16" s="62" t="s">
        <v>193</v>
      </c>
      <c r="K16" s="62" t="s">
        <v>138</v>
      </c>
      <c r="L16" s="62" t="s">
        <v>191</v>
      </c>
      <c r="M16" s="62" t="s">
        <v>191</v>
      </c>
    </row>
    <row r="17" spans="2:13" x14ac:dyDescent="0.25">
      <c r="B17" s="55" t="s">
        <v>20</v>
      </c>
      <c r="C17" s="55" t="s">
        <v>21</v>
      </c>
      <c r="G17" s="63">
        <v>9</v>
      </c>
      <c r="H17" s="62" t="s">
        <v>154</v>
      </c>
      <c r="I17" s="62" t="s">
        <v>155</v>
      </c>
      <c r="J17" s="62" t="s">
        <v>138</v>
      </c>
      <c r="K17" s="62" t="s">
        <v>138</v>
      </c>
      <c r="L17" s="62" t="s">
        <v>191</v>
      </c>
      <c r="M17" s="62" t="s">
        <v>191</v>
      </c>
    </row>
    <row r="18" spans="2:13" x14ac:dyDescent="0.25">
      <c r="B18" s="55" t="s">
        <v>22</v>
      </c>
      <c r="C18" s="55" t="s">
        <v>12</v>
      </c>
      <c r="G18" s="63">
        <v>10</v>
      </c>
      <c r="H18" s="62" t="s">
        <v>156</v>
      </c>
      <c r="I18" s="62" t="s">
        <v>157</v>
      </c>
      <c r="J18" s="62" t="s">
        <v>138</v>
      </c>
      <c r="K18" s="62" t="s">
        <v>138</v>
      </c>
      <c r="L18" s="62" t="s">
        <v>191</v>
      </c>
      <c r="M18" s="62" t="s">
        <v>191</v>
      </c>
    </row>
    <row r="19" spans="2:13" x14ac:dyDescent="0.25">
      <c r="B19" s="55" t="s">
        <v>23</v>
      </c>
      <c r="C19" s="55" t="s">
        <v>14</v>
      </c>
      <c r="G19" s="63">
        <v>11</v>
      </c>
      <c r="H19" s="62" t="s">
        <v>158</v>
      </c>
      <c r="I19" s="62" t="s">
        <v>159</v>
      </c>
      <c r="J19" s="62" t="s">
        <v>138</v>
      </c>
      <c r="K19" s="62" t="s">
        <v>138</v>
      </c>
      <c r="L19" s="62" t="s">
        <v>191</v>
      </c>
      <c r="M19" s="62" t="s">
        <v>191</v>
      </c>
    </row>
    <row r="20" spans="2:13" x14ac:dyDescent="0.25">
      <c r="B20" s="55" t="s">
        <v>24</v>
      </c>
      <c r="C20" s="55" t="s">
        <v>16</v>
      </c>
      <c r="G20" s="63">
        <v>12</v>
      </c>
      <c r="H20" s="62" t="s">
        <v>160</v>
      </c>
      <c r="I20" s="62" t="s">
        <v>161</v>
      </c>
      <c r="J20" s="62" t="s">
        <v>138</v>
      </c>
      <c r="K20" s="62" t="s">
        <v>138</v>
      </c>
      <c r="L20" s="62" t="s">
        <v>138</v>
      </c>
      <c r="M20" s="62" t="s">
        <v>191</v>
      </c>
    </row>
    <row r="21" spans="2:13" x14ac:dyDescent="0.25">
      <c r="B21" s="55" t="s">
        <v>25</v>
      </c>
      <c r="C21" s="55" t="s">
        <v>26</v>
      </c>
    </row>
    <row r="22" spans="2:13" x14ac:dyDescent="0.25">
      <c r="B22" s="55" t="s">
        <v>27</v>
      </c>
      <c r="C22" s="55" t="s">
        <v>116</v>
      </c>
    </row>
    <row r="23" spans="2:13" x14ac:dyDescent="0.25">
      <c r="B23" s="55" t="s">
        <v>28</v>
      </c>
      <c r="C23" s="55" t="s">
        <v>29</v>
      </c>
    </row>
    <row r="24" spans="2:13" x14ac:dyDescent="0.25">
      <c r="B24" s="55" t="s">
        <v>30</v>
      </c>
      <c r="C24" s="55" t="s">
        <v>12</v>
      </c>
    </row>
    <row r="25" spans="2:13" x14ac:dyDescent="0.25">
      <c r="B25" s="55" t="s">
        <v>31</v>
      </c>
      <c r="C25" s="55" t="s">
        <v>14</v>
      </c>
    </row>
    <row r="26" spans="2:13" x14ac:dyDescent="0.25">
      <c r="B26" s="55" t="s">
        <v>32</v>
      </c>
      <c r="C26" s="55" t="s">
        <v>16</v>
      </c>
    </row>
    <row r="27" spans="2:13" x14ac:dyDescent="0.25">
      <c r="B27" s="55" t="s">
        <v>33</v>
      </c>
      <c r="C27" s="55" t="s">
        <v>34</v>
      </c>
    </row>
    <row r="28" spans="2:13" x14ac:dyDescent="0.25">
      <c r="B28" s="55" t="s">
        <v>35</v>
      </c>
      <c r="C28" s="55" t="s">
        <v>117</v>
      </c>
    </row>
    <row r="29" spans="2:13" x14ac:dyDescent="0.25">
      <c r="B29" s="55" t="s">
        <v>36</v>
      </c>
      <c r="C29" s="55" t="s">
        <v>37</v>
      </c>
    </row>
    <row r="30" spans="2:13" x14ac:dyDescent="0.25">
      <c r="B30" s="55" t="s">
        <v>38</v>
      </c>
      <c r="C30" s="55" t="s">
        <v>12</v>
      </c>
    </row>
    <row r="31" spans="2:13" x14ac:dyDescent="0.25">
      <c r="B31" s="55" t="s">
        <v>39</v>
      </c>
      <c r="C31" s="55" t="s">
        <v>14</v>
      </c>
    </row>
    <row r="32" spans="2:13" x14ac:dyDescent="0.25">
      <c r="B32" s="55" t="s">
        <v>40</v>
      </c>
      <c r="C32" s="55" t="s">
        <v>16</v>
      </c>
    </row>
    <row r="33" spans="2:3" x14ac:dyDescent="0.25">
      <c r="B33" s="55" t="s">
        <v>41</v>
      </c>
      <c r="C33" s="55" t="s">
        <v>42</v>
      </c>
    </row>
    <row r="34" spans="2:3" x14ac:dyDescent="0.25">
      <c r="B34" s="55" t="s">
        <v>43</v>
      </c>
      <c r="C34" s="55" t="s">
        <v>118</v>
      </c>
    </row>
    <row r="35" spans="2:3" x14ac:dyDescent="0.25">
      <c r="B35" s="55" t="s">
        <v>44</v>
      </c>
      <c r="C35" s="55" t="s">
        <v>45</v>
      </c>
    </row>
    <row r="36" spans="2:3" x14ac:dyDescent="0.25">
      <c r="B36" s="55" t="s">
        <v>46</v>
      </c>
      <c r="C36" s="55" t="s">
        <v>12</v>
      </c>
    </row>
    <row r="37" spans="2:3" x14ac:dyDescent="0.25">
      <c r="B37" s="55" t="s">
        <v>47</v>
      </c>
      <c r="C37" s="55" t="s">
        <v>14</v>
      </c>
    </row>
    <row r="38" spans="2:3" x14ac:dyDescent="0.25">
      <c r="B38" s="55" t="s">
        <v>48</v>
      </c>
      <c r="C38" s="55" t="s">
        <v>16</v>
      </c>
    </row>
    <row r="39" spans="2:3" x14ac:dyDescent="0.25">
      <c r="B39" s="55" t="s">
        <v>49</v>
      </c>
      <c r="C39" s="55" t="s">
        <v>50</v>
      </c>
    </row>
    <row r="40" spans="2:3" x14ac:dyDescent="0.25">
      <c r="B40" s="55" t="s">
        <v>51</v>
      </c>
      <c r="C40" s="55" t="s">
        <v>111</v>
      </c>
    </row>
    <row r="41" spans="2:3" x14ac:dyDescent="0.25">
      <c r="B41" s="55" t="s">
        <v>52</v>
      </c>
      <c r="C41" s="55" t="s">
        <v>53</v>
      </c>
    </row>
    <row r="42" spans="2:3" x14ac:dyDescent="0.25">
      <c r="B42" s="55" t="s">
        <v>54</v>
      </c>
      <c r="C42" s="55" t="s">
        <v>12</v>
      </c>
    </row>
    <row r="43" spans="2:3" x14ac:dyDescent="0.25">
      <c r="B43" s="55" t="s">
        <v>55</v>
      </c>
      <c r="C43" s="55" t="s">
        <v>14</v>
      </c>
    </row>
    <row r="44" spans="2:3" x14ac:dyDescent="0.25">
      <c r="B44" s="55" t="s">
        <v>56</v>
      </c>
      <c r="C44" s="55" t="s">
        <v>16</v>
      </c>
    </row>
    <row r="45" spans="2:3" x14ac:dyDescent="0.25">
      <c r="B45" s="55" t="s">
        <v>57</v>
      </c>
      <c r="C45" s="55" t="s">
        <v>58</v>
      </c>
    </row>
    <row r="46" spans="2:3" x14ac:dyDescent="0.25">
      <c r="B46" s="55" t="s">
        <v>59</v>
      </c>
      <c r="C46" s="55" t="s">
        <v>112</v>
      </c>
    </row>
    <row r="47" spans="2:3" x14ac:dyDescent="0.25">
      <c r="B47" s="55" t="s">
        <v>60</v>
      </c>
      <c r="C47" s="55" t="s">
        <v>61</v>
      </c>
    </row>
    <row r="48" spans="2:3" x14ac:dyDescent="0.25">
      <c r="B48" s="55" t="s">
        <v>62</v>
      </c>
      <c r="C48" s="55" t="s">
        <v>12</v>
      </c>
    </row>
    <row r="49" spans="2:3" x14ac:dyDescent="0.25">
      <c r="B49" s="55" t="s">
        <v>63</v>
      </c>
      <c r="C49" s="55" t="s">
        <v>14</v>
      </c>
    </row>
    <row r="50" spans="2:3" x14ac:dyDescent="0.25">
      <c r="B50" s="55" t="s">
        <v>64</v>
      </c>
      <c r="C50" s="55" t="s">
        <v>16</v>
      </c>
    </row>
    <row r="51" spans="2:3" x14ac:dyDescent="0.25">
      <c r="B51" s="55" t="s">
        <v>65</v>
      </c>
      <c r="C51" s="55" t="s">
        <v>66</v>
      </c>
    </row>
    <row r="52" spans="2:3" x14ac:dyDescent="0.25">
      <c r="B52" s="55" t="s">
        <v>67</v>
      </c>
      <c r="C52" s="55" t="s">
        <v>113</v>
      </c>
    </row>
    <row r="53" spans="2:3" x14ac:dyDescent="0.25">
      <c r="B53" s="55" t="s">
        <v>68</v>
      </c>
      <c r="C53" s="55" t="s">
        <v>69</v>
      </c>
    </row>
    <row r="54" spans="2:3" x14ac:dyDescent="0.25">
      <c r="B54" s="55" t="s">
        <v>70</v>
      </c>
      <c r="C54" s="55" t="s">
        <v>12</v>
      </c>
    </row>
    <row r="55" spans="2:3" x14ac:dyDescent="0.25">
      <c r="B55" s="55" t="s">
        <v>71</v>
      </c>
      <c r="C55" s="55" t="s">
        <v>14</v>
      </c>
    </row>
    <row r="56" spans="2:3" x14ac:dyDescent="0.25">
      <c r="B56" s="55" t="s">
        <v>72</v>
      </c>
      <c r="C56" s="55" t="s">
        <v>16</v>
      </c>
    </row>
    <row r="57" spans="2:3" x14ac:dyDescent="0.25">
      <c r="B57" s="55" t="s">
        <v>73</v>
      </c>
      <c r="C57" s="55" t="s">
        <v>74</v>
      </c>
    </row>
    <row r="58" spans="2:3" x14ac:dyDescent="0.25">
      <c r="B58" s="55" t="s">
        <v>75</v>
      </c>
      <c r="C58" s="55" t="s">
        <v>115</v>
      </c>
    </row>
    <row r="59" spans="2:3" x14ac:dyDescent="0.25">
      <c r="B59" s="55" t="s">
        <v>76</v>
      </c>
      <c r="C59" s="55" t="s">
        <v>77</v>
      </c>
    </row>
    <row r="60" spans="2:3" x14ac:dyDescent="0.25">
      <c r="B60" s="55" t="s">
        <v>78</v>
      </c>
      <c r="C60" s="55" t="s">
        <v>12</v>
      </c>
    </row>
    <row r="61" spans="2:3" x14ac:dyDescent="0.25">
      <c r="B61" s="55" t="s">
        <v>79</v>
      </c>
      <c r="C61" s="55" t="s">
        <v>14</v>
      </c>
    </row>
    <row r="62" spans="2:3" x14ac:dyDescent="0.25">
      <c r="B62" s="55" t="s">
        <v>80</v>
      </c>
      <c r="C62" s="55" t="s">
        <v>16</v>
      </c>
    </row>
    <row r="63" spans="2:3" x14ac:dyDescent="0.25">
      <c r="B63" s="55" t="s">
        <v>81</v>
      </c>
      <c r="C63" s="55" t="s">
        <v>82</v>
      </c>
    </row>
    <row r="64" spans="2:3" x14ac:dyDescent="0.25">
      <c r="B64" s="55" t="s">
        <v>83</v>
      </c>
      <c r="C64" s="55" t="s">
        <v>114</v>
      </c>
    </row>
    <row r="65" spans="2:3" x14ac:dyDescent="0.25">
      <c r="B65" s="55" t="s">
        <v>84</v>
      </c>
      <c r="C65" s="55" t="s">
        <v>85</v>
      </c>
    </row>
    <row r="66" spans="2:3" x14ac:dyDescent="0.25">
      <c r="B66" s="55" t="s">
        <v>86</v>
      </c>
      <c r="C66" s="55" t="s">
        <v>12</v>
      </c>
    </row>
    <row r="67" spans="2:3" x14ac:dyDescent="0.25">
      <c r="B67" s="55" t="s">
        <v>87</v>
      </c>
      <c r="C67" s="55" t="s">
        <v>14</v>
      </c>
    </row>
    <row r="68" spans="2:3" x14ac:dyDescent="0.25">
      <c r="B68" s="55" t="s">
        <v>88</v>
      </c>
      <c r="C68" s="55" t="s">
        <v>16</v>
      </c>
    </row>
    <row r="69" spans="2:3" x14ac:dyDescent="0.25">
      <c r="B69" s="55" t="s">
        <v>89</v>
      </c>
      <c r="C69" s="55" t="s">
        <v>90</v>
      </c>
    </row>
    <row r="70" spans="2:3" x14ac:dyDescent="0.25">
      <c r="B70" s="55" t="s">
        <v>91</v>
      </c>
      <c r="C70" s="55" t="s">
        <v>109</v>
      </c>
    </row>
    <row r="71" spans="2:3" x14ac:dyDescent="0.25">
      <c r="B71" s="55" t="s">
        <v>92</v>
      </c>
      <c r="C71" s="55" t="s">
        <v>93</v>
      </c>
    </row>
    <row r="72" spans="2:3" x14ac:dyDescent="0.25">
      <c r="B72" s="55" t="s">
        <v>94</v>
      </c>
      <c r="C72" s="55" t="s">
        <v>12</v>
      </c>
    </row>
    <row r="73" spans="2:3" x14ac:dyDescent="0.25">
      <c r="B73" s="55" t="s">
        <v>95</v>
      </c>
      <c r="C73" s="55" t="s">
        <v>14</v>
      </c>
    </row>
    <row r="74" spans="2:3" x14ac:dyDescent="0.25">
      <c r="B74" s="55" t="s">
        <v>96</v>
      </c>
      <c r="C74" s="55" t="s">
        <v>16</v>
      </c>
    </row>
    <row r="75" spans="2:3" x14ac:dyDescent="0.25">
      <c r="B75" s="55" t="s">
        <v>97</v>
      </c>
      <c r="C75" s="55" t="s">
        <v>98</v>
      </c>
    </row>
    <row r="76" spans="2:3" x14ac:dyDescent="0.25">
      <c r="B76" s="55" t="s">
        <v>99</v>
      </c>
      <c r="C76" s="55" t="s">
        <v>110</v>
      </c>
    </row>
    <row r="77" spans="2:3" x14ac:dyDescent="0.25">
      <c r="B77" s="55" t="s">
        <v>100</v>
      </c>
      <c r="C77" s="55" t="s">
        <v>101</v>
      </c>
    </row>
    <row r="78" spans="2:3" x14ac:dyDescent="0.25">
      <c r="B78" s="55" t="s">
        <v>102</v>
      </c>
      <c r="C78" s="55" t="s">
        <v>12</v>
      </c>
    </row>
    <row r="79" spans="2:3" x14ac:dyDescent="0.25">
      <c r="B79" s="55" t="s">
        <v>103</v>
      </c>
      <c r="C79" s="55" t="s">
        <v>14</v>
      </c>
    </row>
    <row r="80" spans="2:3" x14ac:dyDescent="0.25">
      <c r="B80" s="55" t="s">
        <v>104</v>
      </c>
      <c r="C80" s="55" t="s">
        <v>105</v>
      </c>
    </row>
    <row r="81" spans="2:3" x14ac:dyDescent="0.25">
      <c r="B81" s="55" t="s">
        <v>106</v>
      </c>
      <c r="C81" s="55" t="s">
        <v>16</v>
      </c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K89"/>
  <sheetViews>
    <sheetView showGridLines="0" zoomScaleNormal="100" workbookViewId="0">
      <pane ySplit="16" topLeftCell="A17" activePane="bottomLeft" state="frozen"/>
      <selection pane="bottomLeft" activeCell="D17" sqref="D17"/>
    </sheetView>
  </sheetViews>
  <sheetFormatPr defaultRowHeight="15" x14ac:dyDescent="0.25"/>
  <cols>
    <col min="1" max="1" width="4.28515625" style="13" customWidth="1"/>
    <col min="2" max="2" width="19.28515625" style="13" customWidth="1"/>
    <col min="3" max="4" width="9.85546875" style="13" customWidth="1"/>
    <col min="5" max="5" width="7.28515625" style="13" customWidth="1"/>
    <col min="6" max="6" width="8" style="13" customWidth="1"/>
    <col min="7" max="7" width="9.85546875" style="13" customWidth="1"/>
    <col min="8" max="8" width="11.7109375" style="13" customWidth="1"/>
    <col min="9" max="9" width="3.7109375" style="13" customWidth="1"/>
    <col min="10" max="10" width="7.85546875" style="13" customWidth="1"/>
    <col min="11" max="11" width="12" style="13" customWidth="1"/>
    <col min="12" max="12" width="7.7109375" style="13" customWidth="1"/>
    <col min="13" max="13" width="10.5703125" style="13" customWidth="1"/>
    <col min="14" max="14" width="17.5703125" style="13" customWidth="1"/>
    <col min="15" max="15" width="11.5703125" style="13" customWidth="1"/>
    <col min="16" max="16" width="13.140625" style="13" customWidth="1"/>
    <col min="17" max="17" width="10.42578125" style="13" customWidth="1"/>
    <col min="18" max="18" width="7.28515625" style="13" customWidth="1"/>
    <col min="19" max="19" width="7.140625" style="13" bestFit="1" customWidth="1"/>
    <col min="20" max="20" width="6.7109375" style="13" customWidth="1"/>
    <col min="21" max="22" width="7.28515625" style="13" customWidth="1"/>
    <col min="23" max="23" width="5.140625" style="13" customWidth="1"/>
    <col min="24" max="24" width="21.5703125" style="13" customWidth="1"/>
    <col min="25" max="29" width="4" style="13" customWidth="1"/>
    <col min="30" max="31" width="5.7109375" style="13" hidden="1" customWidth="1"/>
    <col min="32" max="32" width="9.140625" style="13" customWidth="1"/>
    <col min="33" max="33" width="5.5703125" style="13" customWidth="1"/>
    <col min="34" max="16384" width="9.140625" style="13"/>
  </cols>
  <sheetData>
    <row r="1" spans="1:37" customFormat="1" ht="4.5" customHeight="1" x14ac:dyDescent="0.25">
      <c r="O1" s="11"/>
      <c r="P1" s="12"/>
      <c r="Q1" s="13"/>
      <c r="R1" s="14"/>
      <c r="S1" s="13"/>
      <c r="T1" s="11"/>
      <c r="U1" s="15"/>
      <c r="V1" s="16"/>
      <c r="AE1" s="17" t="b">
        <v>1</v>
      </c>
      <c r="AI1" s="18">
        <v>0</v>
      </c>
    </row>
    <row r="2" spans="1:37" customFormat="1" ht="15" customHeight="1" x14ac:dyDescent="0.25">
      <c r="L2" s="13"/>
      <c r="M2" s="11"/>
      <c r="N2" s="13"/>
      <c r="O2" s="11"/>
      <c r="P2" s="11"/>
      <c r="Q2" s="11"/>
      <c r="R2" s="11"/>
      <c r="S2" s="11"/>
      <c r="T2" s="11"/>
      <c r="U2" s="11"/>
      <c r="AD2" s="19"/>
      <c r="AE2" s="17" t="b">
        <v>1</v>
      </c>
    </row>
    <row r="3" spans="1:37" customFormat="1" x14ac:dyDescent="0.25">
      <c r="K3" s="13"/>
      <c r="L3" s="18"/>
      <c r="M3" s="11"/>
      <c r="N3" s="18"/>
      <c r="O3" s="11"/>
      <c r="P3" s="20" t="s">
        <v>120</v>
      </c>
      <c r="Q3" s="20" t="s">
        <v>121</v>
      </c>
      <c r="R3" s="11"/>
      <c r="S3" s="11"/>
      <c r="T3" s="11"/>
      <c r="U3" s="11"/>
      <c r="AD3" s="21"/>
      <c r="AE3" s="22" t="b">
        <v>1</v>
      </c>
      <c r="AF3" s="23"/>
      <c r="AG3" s="23"/>
      <c r="AH3" s="23"/>
    </row>
    <row r="4" spans="1:37" customFormat="1" x14ac:dyDescent="0.25">
      <c r="K4" s="13"/>
      <c r="L4" s="18"/>
      <c r="M4" s="11"/>
      <c r="N4" s="18"/>
      <c r="O4" s="11"/>
      <c r="P4" s="24" t="s">
        <v>122</v>
      </c>
      <c r="Q4" s="58" t="s">
        <v>123</v>
      </c>
      <c r="R4" s="58"/>
      <c r="S4" s="58"/>
      <c r="T4" s="58"/>
      <c r="U4" s="58"/>
      <c r="V4" s="58"/>
      <c r="W4" s="58"/>
      <c r="AD4" s="17" t="b">
        <v>1</v>
      </c>
      <c r="AE4" s="17" t="b">
        <f>AND(AD4=TRUE,$AE$1=TRUE)</f>
        <v>1</v>
      </c>
      <c r="AF4" s="25" t="s">
        <v>122</v>
      </c>
      <c r="AH4" t="str">
        <f t="shared" ref="AH4:AH9" si="0">IF(AND(Q4&lt;&gt;"",Q5=""),"&lt;&lt;&lt;Last step","")</f>
        <v/>
      </c>
    </row>
    <row r="5" spans="1:37" customFormat="1" x14ac:dyDescent="0.25">
      <c r="K5" s="13"/>
      <c r="L5" s="18"/>
      <c r="M5" s="18"/>
      <c r="N5" s="18"/>
      <c r="O5" s="18"/>
      <c r="P5" s="24" t="s">
        <v>124</v>
      </c>
      <c r="Q5" s="58" t="s">
        <v>163</v>
      </c>
      <c r="R5" s="58"/>
      <c r="S5" s="58"/>
      <c r="T5" s="58"/>
      <c r="U5" s="58"/>
      <c r="V5" s="58"/>
      <c r="W5" s="58"/>
      <c r="AD5" t="b">
        <v>1</v>
      </c>
      <c r="AE5" s="17" t="b">
        <f t="shared" ref="AE5:AE9" si="1">AND(AD5=TRUE,$AE$1=TRUE)</f>
        <v>1</v>
      </c>
      <c r="AF5" s="25" t="s">
        <v>124</v>
      </c>
      <c r="AH5" t="str">
        <f t="shared" si="0"/>
        <v/>
      </c>
    </row>
    <row r="6" spans="1:37" customFormat="1" x14ac:dyDescent="0.25">
      <c r="K6" s="13"/>
      <c r="L6" s="26"/>
      <c r="M6" s="26"/>
      <c r="N6" s="26"/>
      <c r="O6" s="26"/>
      <c r="P6" s="24" t="s">
        <v>125</v>
      </c>
      <c r="Q6" s="58" t="s">
        <v>164</v>
      </c>
      <c r="R6" s="58"/>
      <c r="S6" s="58"/>
      <c r="T6" s="58"/>
      <c r="U6" s="58"/>
      <c r="V6" s="58"/>
      <c r="W6" s="58"/>
      <c r="AD6" s="17" t="b">
        <v>1</v>
      </c>
      <c r="AE6" s="17" t="b">
        <f t="shared" si="1"/>
        <v>1</v>
      </c>
      <c r="AF6" s="25" t="s">
        <v>125</v>
      </c>
      <c r="AH6" t="str">
        <f t="shared" si="0"/>
        <v>&lt;&lt;&lt;Last step</v>
      </c>
    </row>
    <row r="7" spans="1:37" customFormat="1" x14ac:dyDescent="0.25">
      <c r="K7" s="18"/>
      <c r="L7" s="18"/>
      <c r="M7" s="18"/>
      <c r="N7" s="18"/>
      <c r="O7" s="18"/>
      <c r="P7" s="24" t="s">
        <v>126</v>
      </c>
      <c r="Q7" s="58"/>
      <c r="R7" s="58"/>
      <c r="S7" s="58"/>
      <c r="T7" s="58"/>
      <c r="U7" s="58"/>
      <c r="V7" s="58"/>
      <c r="W7" s="58"/>
      <c r="AD7" s="17" t="b">
        <v>1</v>
      </c>
      <c r="AE7" s="17" t="b">
        <f t="shared" si="1"/>
        <v>1</v>
      </c>
      <c r="AF7" s="25" t="s">
        <v>126</v>
      </c>
      <c r="AH7" t="str">
        <f t="shared" si="0"/>
        <v/>
      </c>
    </row>
    <row r="8" spans="1:37" customFormat="1" x14ac:dyDescent="0.25">
      <c r="D8" s="27"/>
      <c r="E8" s="27"/>
      <c r="F8" s="27"/>
      <c r="G8" s="27"/>
      <c r="H8" s="27"/>
      <c r="I8" s="27"/>
      <c r="J8" s="27"/>
      <c r="K8" s="27"/>
      <c r="L8" s="18"/>
      <c r="N8" s="18"/>
      <c r="P8" s="24" t="s">
        <v>127</v>
      </c>
      <c r="Q8" s="57"/>
      <c r="R8" s="57"/>
      <c r="S8" s="57"/>
      <c r="T8" s="57"/>
      <c r="U8" s="57"/>
      <c r="V8" s="57"/>
      <c r="W8" s="57"/>
      <c r="AD8" s="17" t="b">
        <v>1</v>
      </c>
      <c r="AE8" s="17" t="b">
        <f t="shared" si="1"/>
        <v>1</v>
      </c>
      <c r="AF8" s="25" t="s">
        <v>127</v>
      </c>
      <c r="AH8" t="str">
        <f t="shared" si="0"/>
        <v/>
      </c>
      <c r="AK8" s="28" t="s">
        <v>128</v>
      </c>
    </row>
    <row r="9" spans="1:37" customFormat="1" x14ac:dyDescent="0.25">
      <c r="D9" s="11"/>
      <c r="E9" s="11"/>
      <c r="F9" s="11"/>
      <c r="G9" s="11"/>
      <c r="H9" s="11"/>
      <c r="I9" s="11"/>
      <c r="J9" s="11"/>
      <c r="K9" s="35"/>
      <c r="L9" s="13"/>
      <c r="M9" s="13"/>
      <c r="N9" s="13"/>
      <c r="O9" s="11"/>
      <c r="P9" s="24" t="s">
        <v>129</v>
      </c>
      <c r="Q9" s="57"/>
      <c r="R9" s="57"/>
      <c r="S9" s="57"/>
      <c r="T9" s="57"/>
      <c r="U9" s="57"/>
      <c r="V9" s="57"/>
      <c r="W9" s="57"/>
      <c r="X9" s="18"/>
      <c r="AD9" s="17" t="b">
        <v>1</v>
      </c>
      <c r="AE9" s="17" t="b">
        <f t="shared" si="1"/>
        <v>1</v>
      </c>
      <c r="AF9" s="25" t="s">
        <v>129</v>
      </c>
      <c r="AH9" t="str">
        <f t="shared" si="0"/>
        <v/>
      </c>
      <c r="AK9" s="29" t="s">
        <v>130</v>
      </c>
    </row>
    <row r="10" spans="1:37" s="18" customFormat="1" x14ac:dyDescent="0.25">
      <c r="A10" s="30"/>
      <c r="C10" s="32"/>
      <c r="Q10"/>
      <c r="R10"/>
      <c r="S10" s="11"/>
      <c r="T10" s="11"/>
      <c r="U10" s="11"/>
      <c r="V10"/>
      <c r="W10"/>
      <c r="X10" s="33"/>
      <c r="Y10" s="33"/>
      <c r="Z10" s="33"/>
      <c r="AA10" s="33"/>
      <c r="AB10" s="33"/>
      <c r="AC10" s="13"/>
      <c r="AD10" s="34"/>
    </row>
    <row r="11" spans="1:37" customFormat="1" x14ac:dyDescent="0.25">
      <c r="A11" s="11"/>
      <c r="B11" s="13"/>
      <c r="C11" s="13"/>
      <c r="D11" s="13"/>
      <c r="E11" s="13"/>
      <c r="F11" s="13"/>
      <c r="G11" s="13"/>
      <c r="H11" s="13"/>
      <c r="I11" s="13"/>
      <c r="J11" s="13"/>
      <c r="K11" s="35"/>
      <c r="L11" s="13"/>
      <c r="M11" s="13"/>
      <c r="N11" s="13"/>
      <c r="S11" s="11"/>
      <c r="T11" s="11"/>
      <c r="U11" s="11"/>
    </row>
    <row r="12" spans="1:37" customFormat="1" x14ac:dyDescent="0.25">
      <c r="A12" s="11"/>
      <c r="B12" s="13"/>
      <c r="C12" s="13"/>
      <c r="D12" s="13"/>
      <c r="E12" s="13"/>
      <c r="F12" s="13"/>
      <c r="G12" s="13"/>
      <c r="H12" s="13"/>
      <c r="I12" s="13"/>
      <c r="J12" s="13"/>
      <c r="K12" s="35"/>
      <c r="L12" s="13"/>
      <c r="M12" s="13"/>
      <c r="N12" s="13"/>
      <c r="S12" s="11"/>
      <c r="T12" s="11"/>
      <c r="U12" s="11"/>
    </row>
    <row r="13" spans="1:37" customFormat="1" x14ac:dyDescent="0.25">
      <c r="A13" s="11"/>
      <c r="B13" s="13"/>
      <c r="C13" s="13"/>
      <c r="D13" s="13"/>
      <c r="E13" s="13"/>
      <c r="F13" s="13"/>
      <c r="G13" s="13"/>
      <c r="H13" s="13"/>
      <c r="I13" s="13"/>
      <c r="J13" s="13"/>
      <c r="K13" s="35"/>
      <c r="L13" s="13"/>
      <c r="M13" s="13"/>
      <c r="N13" s="13"/>
      <c r="S13" s="11"/>
      <c r="T13" s="11"/>
      <c r="U13" s="11"/>
    </row>
    <row r="14" spans="1:37" customFormat="1" x14ac:dyDescent="0.25">
      <c r="A14" s="11"/>
      <c r="B14" s="13"/>
      <c r="C14" s="13"/>
      <c r="D14" s="13"/>
      <c r="E14" s="13"/>
      <c r="F14" s="13"/>
      <c r="G14" s="13"/>
      <c r="H14" s="13"/>
      <c r="I14" s="13"/>
      <c r="J14" s="13"/>
      <c r="K14" s="35"/>
      <c r="L14" s="13"/>
      <c r="M14" s="13"/>
      <c r="N14" s="13"/>
      <c r="S14" s="11"/>
      <c r="T14" s="11"/>
      <c r="U14" s="11"/>
    </row>
    <row r="15" spans="1:37" customFormat="1" x14ac:dyDescent="0.25">
      <c r="A15" s="11"/>
      <c r="B15" s="13"/>
      <c r="C15" s="13"/>
      <c r="D15" s="13"/>
      <c r="E15" s="13"/>
      <c r="F15" s="13"/>
      <c r="G15" s="13"/>
      <c r="H15" s="13"/>
      <c r="I15" s="13"/>
      <c r="J15" s="13"/>
      <c r="K15" s="35"/>
      <c r="L15" s="13"/>
      <c r="M15" s="13"/>
      <c r="N15" s="13"/>
      <c r="S15" s="11"/>
      <c r="T15" s="11"/>
      <c r="U15" s="11"/>
    </row>
    <row r="16" spans="1:37" customFormat="1" x14ac:dyDescent="0.25">
      <c r="A16" s="11"/>
      <c r="B16" s="31" t="s">
        <v>131</v>
      </c>
      <c r="C16" s="13"/>
      <c r="D16" s="46" t="s">
        <v>165</v>
      </c>
      <c r="E16" s="46" t="s">
        <v>166</v>
      </c>
      <c r="F16" s="46" t="s">
        <v>167</v>
      </c>
      <c r="G16" s="46" t="s">
        <v>168</v>
      </c>
      <c r="H16" s="46" t="s">
        <v>170</v>
      </c>
      <c r="I16" s="13"/>
      <c r="J16" s="13" t="s">
        <v>169</v>
      </c>
      <c r="K16" s="43" t="s">
        <v>132</v>
      </c>
      <c r="L16" s="43" t="s">
        <v>133</v>
      </c>
      <c r="M16" s="43" t="s">
        <v>135</v>
      </c>
      <c r="N16" s="43" t="s">
        <v>137</v>
      </c>
      <c r="O16" s="43" t="s">
        <v>139</v>
      </c>
      <c r="P16" s="43" t="s">
        <v>162</v>
      </c>
      <c r="Q16" s="43" t="s">
        <v>140</v>
      </c>
      <c r="R16" s="43"/>
      <c r="S16" s="11"/>
      <c r="T16" s="11"/>
      <c r="U16" s="11" t="s">
        <v>140</v>
      </c>
    </row>
    <row r="17" spans="1:33" customFormat="1" x14ac:dyDescent="0.25">
      <c r="A17" s="11"/>
      <c r="B17" s="36" t="s">
        <v>7</v>
      </c>
      <c r="C17" s="13"/>
      <c r="D17" s="13">
        <f>SEARCH($K$16,B17)</f>
        <v>1</v>
      </c>
      <c r="E17" s="13">
        <f>IF(ISERROR(D17),"",MID(B17,FIND(":",B17)+1,100)+0)</f>
        <v>1</v>
      </c>
      <c r="F17" s="13">
        <f>IF(E17&lt;&gt;"",E17,F16)</f>
        <v>1</v>
      </c>
      <c r="G17" s="13" t="str">
        <f>MID(B17,SEARCH(":",B17)+1,100)</f>
        <v>1</v>
      </c>
      <c r="H17" s="13" t="str">
        <f>F17&amp;"_"&amp;LEFT(B17,SEARCH(":",B17)-1)</f>
        <v>1_DBV</v>
      </c>
      <c r="I17" s="13"/>
      <c r="J17" s="13">
        <v>1</v>
      </c>
      <c r="K17" s="45" t="str">
        <f>IFERROR(INDEX($G$17:$G$89,MATCH($J17&amp;"_"&amp;K$16,$H$17:$H$89,0)),"")</f>
        <v>1</v>
      </c>
      <c r="L17" s="45" t="str">
        <f t="shared" ref="L17:Q32" si="2">IFERROR(INDEX($G$17:$G$89,MATCH($J17&amp;"_"&amp;L$16,$H$17:$H$89,0)),"")</f>
        <v>Restaurant</v>
      </c>
      <c r="M17" s="45" t="str">
        <f t="shared" si="2"/>
        <v>ACR</v>
      </c>
      <c r="N17" s="45" t="str">
        <f t="shared" si="2"/>
        <v>M</v>
      </c>
      <c r="O17" s="45" t="str">
        <f t="shared" si="2"/>
        <v>M</v>
      </c>
      <c r="P17" s="45" t="str">
        <f t="shared" si="2"/>
        <v/>
      </c>
      <c r="Q17" s="45" t="str">
        <f t="shared" si="2"/>
        <v xml:space="preserve"> 1st test value</v>
      </c>
      <c r="R17" s="45"/>
      <c r="S17" s="11"/>
      <c r="T17" s="11"/>
      <c r="U17" s="11"/>
    </row>
    <row r="18" spans="1:33" customFormat="1" x14ac:dyDescent="0.25">
      <c r="A18" s="11"/>
      <c r="B18" s="36" t="s">
        <v>108</v>
      </c>
      <c r="C18" s="13"/>
      <c r="D18" s="13" t="e">
        <f t="shared" ref="D18:D81" si="3">SEARCH($K$16,B18)</f>
        <v>#VALUE!</v>
      </c>
      <c r="E18" s="13" t="str">
        <f t="shared" ref="E18:E81" si="4">IF(ISERROR(D18),"",MID(B18,FIND(":",B18)+1,100)+0)</f>
        <v/>
      </c>
      <c r="F18" s="13">
        <f t="shared" ref="F18:F81" si="5">IF(E18&lt;&gt;"",E18,F17)</f>
        <v>1</v>
      </c>
      <c r="G18" s="13" t="str">
        <f t="shared" ref="G18:G81" si="6">MID(B18,SEARCH(":",B18)+1,100)</f>
        <v>Restaurant</v>
      </c>
      <c r="H18" s="13" t="str">
        <f t="shared" ref="H18:H81" si="7">F18&amp;"_"&amp;LEFT(B18,SEARCH(":",B18)-1)</f>
        <v>1_RTX</v>
      </c>
      <c r="I18" s="13"/>
      <c r="J18" s="13">
        <v>2</v>
      </c>
      <c r="K18" s="45" t="str">
        <f t="shared" ref="K18:Q55" si="8">IFERROR(INDEX($G$17:$G$89,MATCH($J18&amp;"_"&amp;K$16,$H$17:$H$89,0)),"")</f>
        <v>2</v>
      </c>
      <c r="L18" s="45" t="str">
        <f t="shared" si="2"/>
        <v>ADR bonjour RECORDS MISSING</v>
      </c>
      <c r="M18" s="45" t="str">
        <f t="shared" si="2"/>
        <v>ADR</v>
      </c>
      <c r="N18" s="45" t="str">
        <f t="shared" si="2"/>
        <v>M</v>
      </c>
      <c r="O18" s="45" t="str">
        <f t="shared" si="2"/>
        <v>M</v>
      </c>
      <c r="P18" s="45" t="str">
        <f t="shared" si="2"/>
        <v/>
      </c>
      <c r="Q18" s="45" t="str">
        <f t="shared" si="2"/>
        <v/>
      </c>
      <c r="R18" s="45"/>
      <c r="S18" s="11"/>
      <c r="T18" s="11"/>
      <c r="U18" s="11"/>
    </row>
    <row r="19" spans="1:33" customFormat="1" x14ac:dyDescent="0.25">
      <c r="A19" s="11"/>
      <c r="B19" s="36" t="s">
        <v>10</v>
      </c>
      <c r="C19" s="13"/>
      <c r="D19" s="13" t="e">
        <f t="shared" si="3"/>
        <v>#VALUE!</v>
      </c>
      <c r="E19" s="13" t="str">
        <f t="shared" si="4"/>
        <v/>
      </c>
      <c r="F19" s="13">
        <f t="shared" si="5"/>
        <v>1</v>
      </c>
      <c r="G19" s="13" t="str">
        <f t="shared" si="6"/>
        <v>ACR</v>
      </c>
      <c r="H19" s="13" t="str">
        <f t="shared" si="7"/>
        <v>1_VIN</v>
      </c>
      <c r="I19" s="13"/>
      <c r="J19" s="13">
        <v>3</v>
      </c>
      <c r="K19" s="45" t="str">
        <f t="shared" si="8"/>
        <v>3</v>
      </c>
      <c r="L19" s="45" t="str">
        <f t="shared" si="2"/>
        <v>Restaurant XYZ hola</v>
      </c>
      <c r="M19" s="45" t="str">
        <f t="shared" si="2"/>
        <v>AEO</v>
      </c>
      <c r="N19" s="45" t="str">
        <f t="shared" si="2"/>
        <v>M</v>
      </c>
      <c r="O19" s="45" t="str">
        <f t="shared" si="2"/>
        <v>M</v>
      </c>
      <c r="P19" s="45" t="str">
        <f t="shared" si="2"/>
        <v/>
      </c>
      <c r="Q19" s="45" t="str">
        <f t="shared" si="2"/>
        <v xml:space="preserve"> TEST IT OUT!</v>
      </c>
      <c r="R19" s="45"/>
      <c r="S19" s="11"/>
      <c r="T19" s="11"/>
      <c r="U19" s="11"/>
      <c r="Z19" s="13"/>
      <c r="AA19" s="13"/>
      <c r="AB19" s="13"/>
      <c r="AC19" s="13"/>
      <c r="AD19" s="13"/>
      <c r="AE19" s="13"/>
      <c r="AF19" s="13"/>
      <c r="AG19" s="13"/>
    </row>
    <row r="20" spans="1:33" customFormat="1" x14ac:dyDescent="0.25">
      <c r="A20" s="11"/>
      <c r="B20" s="36" t="s">
        <v>12</v>
      </c>
      <c r="C20" s="13"/>
      <c r="D20" s="13" t="e">
        <f t="shared" si="3"/>
        <v>#VALUE!</v>
      </c>
      <c r="E20" s="13" t="str">
        <f t="shared" si="4"/>
        <v/>
      </c>
      <c r="F20" s="13">
        <f t="shared" si="5"/>
        <v>1</v>
      </c>
      <c r="G20" s="13" t="str">
        <f t="shared" si="6"/>
        <v>M</v>
      </c>
      <c r="H20" s="13" t="str">
        <f t="shared" si="7"/>
        <v>1_Grouper</v>
      </c>
      <c r="I20" s="13"/>
      <c r="J20" s="13">
        <v>4</v>
      </c>
      <c r="K20" s="45" t="str">
        <f t="shared" si="8"/>
        <v>4</v>
      </c>
      <c r="L20" s="45" t="str">
        <f t="shared" si="2"/>
        <v>Restaurant PSYCH XYZ hola</v>
      </c>
      <c r="M20" s="45" t="str">
        <f t="shared" si="2"/>
        <v>AEP</v>
      </c>
      <c r="N20" s="45" t="str">
        <f t="shared" si="2"/>
        <v>M</v>
      </c>
      <c r="O20" s="45" t="str">
        <f t="shared" si="2"/>
        <v>M</v>
      </c>
      <c r="P20" s="45" t="str">
        <f t="shared" si="2"/>
        <v/>
      </c>
      <c r="Q20" s="45" t="str">
        <f t="shared" si="2"/>
        <v/>
      </c>
      <c r="R20" s="45"/>
      <c r="S20" s="11"/>
      <c r="T20" s="11"/>
      <c r="U20" s="11"/>
      <c r="Y20" s="37"/>
    </row>
    <row r="21" spans="1:33" customFormat="1" x14ac:dyDescent="0.25">
      <c r="A21" s="11"/>
      <c r="B21" s="36" t="s">
        <v>14</v>
      </c>
      <c r="C21" s="13"/>
      <c r="D21" s="13" t="e">
        <f t="shared" si="3"/>
        <v>#VALUE!</v>
      </c>
      <c r="E21" s="13" t="str">
        <f t="shared" si="4"/>
        <v/>
      </c>
      <c r="F21" s="13">
        <f t="shared" si="5"/>
        <v>1</v>
      </c>
      <c r="G21" s="13" t="str">
        <f t="shared" si="6"/>
        <v>M</v>
      </c>
      <c r="H21" s="13" t="str">
        <f t="shared" si="7"/>
        <v>1_Grouper2</v>
      </c>
      <c r="I21" s="13"/>
      <c r="J21" s="13">
        <v>5</v>
      </c>
      <c r="K21" s="45" t="str">
        <f t="shared" si="8"/>
        <v>5</v>
      </c>
      <c r="L21" s="45" t="str">
        <f t="shared" si="2"/>
        <v>Restaurant fitness XYZ hola</v>
      </c>
      <c r="M21" s="45" t="str">
        <f t="shared" si="2"/>
        <v>AER</v>
      </c>
      <c r="N21" s="45" t="str">
        <f t="shared" si="2"/>
        <v>M</v>
      </c>
      <c r="O21" s="45" t="str">
        <f t="shared" si="2"/>
        <v>M</v>
      </c>
      <c r="P21" s="45" t="str">
        <f t="shared" si="2"/>
        <v/>
      </c>
      <c r="Q21" s="45" t="str">
        <f t="shared" si="2"/>
        <v/>
      </c>
      <c r="R21" s="45"/>
      <c r="S21" s="11"/>
      <c r="T21" s="11"/>
      <c r="U21" s="11"/>
      <c r="Y21" s="11"/>
      <c r="Z21" s="11"/>
      <c r="AA21" s="11"/>
      <c r="AB21" s="11"/>
    </row>
    <row r="22" spans="1:33" customFormat="1" x14ac:dyDescent="0.25">
      <c r="A22" s="11"/>
      <c r="B22" s="36" t="s">
        <v>172</v>
      </c>
      <c r="C22" s="13"/>
      <c r="D22" s="13" t="e">
        <f t="shared" si="3"/>
        <v>#VALUE!</v>
      </c>
      <c r="E22" s="13" t="str">
        <f t="shared" si="4"/>
        <v/>
      </c>
      <c r="F22" s="13">
        <f t="shared" si="5"/>
        <v>1</v>
      </c>
      <c r="G22" s="13" t="str">
        <f t="shared" si="6"/>
        <v xml:space="preserve"> 1st test value</v>
      </c>
      <c r="H22" s="13" t="str">
        <f t="shared" si="7"/>
        <v>1_EOR</v>
      </c>
      <c r="I22" s="13"/>
      <c r="J22" s="13">
        <v>6</v>
      </c>
      <c r="K22" s="45" t="str">
        <f t="shared" si="8"/>
        <v>6</v>
      </c>
      <c r="L22" s="45" t="str">
        <f t="shared" si="2"/>
        <v>Restaurant XYZ</v>
      </c>
      <c r="M22" s="45" t="str">
        <f t="shared" si="2"/>
        <v>AHO</v>
      </c>
      <c r="N22" s="45" t="str">
        <f t="shared" si="2"/>
        <v>M</v>
      </c>
      <c r="O22" s="45" t="str">
        <f t="shared" si="2"/>
        <v>M</v>
      </c>
      <c r="P22" s="45" t="str">
        <f t="shared" si="2"/>
        <v/>
      </c>
      <c r="Q22" s="45" t="str">
        <f t="shared" si="2"/>
        <v/>
      </c>
      <c r="R22" s="45"/>
      <c r="S22" s="11"/>
      <c r="T22" s="11"/>
      <c r="U22" s="11"/>
    </row>
    <row r="23" spans="1:33" customFormat="1" x14ac:dyDescent="0.25">
      <c r="A23" s="11"/>
      <c r="B23" s="36" t="s">
        <v>18</v>
      </c>
      <c r="C23" s="13"/>
      <c r="D23" s="13">
        <f t="shared" si="3"/>
        <v>1</v>
      </c>
      <c r="E23" s="13">
        <f t="shared" si="4"/>
        <v>2</v>
      </c>
      <c r="F23" s="13">
        <f t="shared" si="5"/>
        <v>2</v>
      </c>
      <c r="G23" s="13" t="str">
        <f t="shared" si="6"/>
        <v>2</v>
      </c>
      <c r="H23" s="13" t="str">
        <f t="shared" si="7"/>
        <v>2_DBV</v>
      </c>
      <c r="I23" s="13"/>
      <c r="J23" s="13">
        <v>7</v>
      </c>
      <c r="K23" s="45" t="str">
        <f t="shared" si="8"/>
        <v>7</v>
      </c>
      <c r="L23" s="45" t="str">
        <f t="shared" si="2"/>
        <v>Restaurant PSYCH XYZ</v>
      </c>
      <c r="M23" s="45" t="str">
        <f t="shared" si="2"/>
        <v>AHP</v>
      </c>
      <c r="N23" s="45" t="str">
        <f t="shared" si="2"/>
        <v>M</v>
      </c>
      <c r="O23" s="45" t="str">
        <f t="shared" si="2"/>
        <v>M</v>
      </c>
      <c r="P23" s="45" t="str">
        <f t="shared" si="2"/>
        <v/>
      </c>
      <c r="Q23" s="45" t="str">
        <f t="shared" si="2"/>
        <v/>
      </c>
      <c r="R23" s="45"/>
      <c r="S23" s="11"/>
      <c r="T23" s="11"/>
      <c r="U23" s="11"/>
    </row>
    <row r="24" spans="1:33" customFormat="1" x14ac:dyDescent="0.25">
      <c r="A24" s="11"/>
      <c r="B24" s="36" t="s">
        <v>119</v>
      </c>
      <c r="C24" s="13"/>
      <c r="D24" s="13" t="e">
        <f t="shared" si="3"/>
        <v>#VALUE!</v>
      </c>
      <c r="E24" s="13" t="str">
        <f t="shared" si="4"/>
        <v/>
      </c>
      <c r="F24" s="13">
        <f t="shared" si="5"/>
        <v>2</v>
      </c>
      <c r="G24" s="13" t="str">
        <f t="shared" si="6"/>
        <v>ADR bonjour RECORDS MISSING</v>
      </c>
      <c r="H24" s="13" t="str">
        <f t="shared" si="7"/>
        <v>2_RTX</v>
      </c>
      <c r="I24" s="13"/>
      <c r="J24" s="47">
        <v>8</v>
      </c>
      <c r="K24" s="48" t="str">
        <f t="shared" si="8"/>
        <v>8</v>
      </c>
      <c r="L24" s="48" t="str">
        <f t="shared" si="2"/>
        <v>Restaurant fitness XYZ</v>
      </c>
      <c r="M24" s="48" t="str">
        <f t="shared" si="2"/>
        <v>I need more coffee!!!</v>
      </c>
      <c r="N24" s="48" t="str">
        <f t="shared" si="2"/>
        <v xml:space="preserve"> Bagel too please!</v>
      </c>
      <c r="O24" s="48" t="str">
        <f t="shared" si="2"/>
        <v>M</v>
      </c>
      <c r="P24" s="48" t="str">
        <f t="shared" si="2"/>
        <v/>
      </c>
      <c r="Q24" s="48" t="str">
        <f t="shared" si="2"/>
        <v/>
      </c>
      <c r="R24" s="45"/>
      <c r="S24" s="11"/>
      <c r="T24" s="11"/>
      <c r="U24" s="11"/>
      <c r="Y24" s="37"/>
    </row>
    <row r="25" spans="1:33" customFormat="1" x14ac:dyDescent="0.25">
      <c r="A25" s="11"/>
      <c r="B25" s="36" t="s">
        <v>21</v>
      </c>
      <c r="C25" s="13"/>
      <c r="D25" s="13" t="e">
        <f t="shared" si="3"/>
        <v>#VALUE!</v>
      </c>
      <c r="E25" s="13" t="str">
        <f t="shared" si="4"/>
        <v/>
      </c>
      <c r="F25" s="13">
        <f t="shared" si="5"/>
        <v>2</v>
      </c>
      <c r="G25" s="13" t="str">
        <f t="shared" si="6"/>
        <v>ADR</v>
      </c>
      <c r="H25" s="13" t="str">
        <f t="shared" si="7"/>
        <v>2_VIN</v>
      </c>
      <c r="I25" s="13"/>
      <c r="J25" s="13">
        <v>9</v>
      </c>
      <c r="K25" s="45" t="str">
        <f t="shared" si="8"/>
        <v>9</v>
      </c>
      <c r="L25" s="45" t="str">
        <f t="shared" si="2"/>
        <v>Restaurant yoga</v>
      </c>
      <c r="M25" s="45" t="str">
        <f t="shared" si="2"/>
        <v>AXP</v>
      </c>
      <c r="N25" s="45" t="str">
        <f t="shared" si="2"/>
        <v>M</v>
      </c>
      <c r="O25" s="45" t="str">
        <f t="shared" si="2"/>
        <v>M</v>
      </c>
      <c r="P25" s="45" t="str">
        <f t="shared" si="2"/>
        <v/>
      </c>
      <c r="Q25" s="45" t="str">
        <f t="shared" si="2"/>
        <v/>
      </c>
      <c r="R25" s="45"/>
      <c r="S25" s="11"/>
      <c r="T25" s="11"/>
      <c r="U25" s="11"/>
      <c r="X25" s="13"/>
      <c r="Y25" s="38"/>
      <c r="Z25" s="38"/>
      <c r="AA25" s="38"/>
      <c r="AB25" s="38"/>
    </row>
    <row r="26" spans="1:33" customFormat="1" x14ac:dyDescent="0.25">
      <c r="A26" s="11"/>
      <c r="B26" s="36" t="s">
        <v>12</v>
      </c>
      <c r="C26" s="13"/>
      <c r="D26" s="13" t="e">
        <f t="shared" si="3"/>
        <v>#VALUE!</v>
      </c>
      <c r="E26" s="13" t="str">
        <f t="shared" si="4"/>
        <v/>
      </c>
      <c r="F26" s="13">
        <f t="shared" si="5"/>
        <v>2</v>
      </c>
      <c r="G26" s="13" t="str">
        <f t="shared" si="6"/>
        <v>M</v>
      </c>
      <c r="H26" s="13" t="str">
        <f t="shared" si="7"/>
        <v>2_Grouper</v>
      </c>
      <c r="I26" s="13"/>
      <c r="J26" s="13">
        <v>10</v>
      </c>
      <c r="K26" s="45" t="str">
        <f t="shared" si="8"/>
        <v>10</v>
      </c>
      <c r="L26" s="45" t="str">
        <f t="shared" si="2"/>
        <v>Restaurant fitnessILITATION</v>
      </c>
      <c r="M26" s="45" t="str">
        <f t="shared" si="2"/>
        <v>AXR</v>
      </c>
      <c r="N26" s="45" t="str">
        <f t="shared" si="2"/>
        <v>M</v>
      </c>
      <c r="O26" s="45" t="str">
        <f t="shared" si="2"/>
        <v>M</v>
      </c>
      <c r="P26" s="45" t="str">
        <f t="shared" si="2"/>
        <v/>
      </c>
      <c r="Q26" s="45" t="str">
        <f t="shared" si="2"/>
        <v/>
      </c>
      <c r="R26" s="45"/>
      <c r="S26" s="11"/>
      <c r="T26" s="11"/>
      <c r="U26" s="11"/>
      <c r="X26" s="13"/>
      <c r="Y26" s="13"/>
      <c r="Z26" s="13"/>
      <c r="AA26" s="13"/>
      <c r="AB26" s="13"/>
      <c r="AC26" s="13"/>
    </row>
    <row r="27" spans="1:33" x14ac:dyDescent="0.25">
      <c r="B27" s="36" t="s">
        <v>14</v>
      </c>
      <c r="D27" s="13" t="e">
        <f t="shared" si="3"/>
        <v>#VALUE!</v>
      </c>
      <c r="E27" s="13" t="str">
        <f t="shared" si="4"/>
        <v/>
      </c>
      <c r="F27" s="13">
        <f t="shared" si="5"/>
        <v>2</v>
      </c>
      <c r="G27" s="13" t="str">
        <f t="shared" si="6"/>
        <v>M</v>
      </c>
      <c r="H27" s="13" t="str">
        <f t="shared" si="7"/>
        <v>2_Grouper2</v>
      </c>
      <c r="J27" s="13">
        <v>11</v>
      </c>
      <c r="K27" s="45" t="str">
        <f t="shared" si="8"/>
        <v>11</v>
      </c>
      <c r="L27" s="45" t="str">
        <f t="shared" si="2"/>
        <v>Restaurant PART A</v>
      </c>
      <c r="M27" s="45" t="str">
        <f t="shared" si="2"/>
        <v>A01</v>
      </c>
      <c r="N27" s="45" t="str">
        <f t="shared" si="2"/>
        <v>M</v>
      </c>
      <c r="O27" s="45" t="str">
        <f t="shared" si="2"/>
        <v>M</v>
      </c>
      <c r="P27" s="45" t="str">
        <f t="shared" si="2"/>
        <v/>
      </c>
      <c r="Q27" s="45" t="str">
        <f t="shared" si="2"/>
        <v/>
      </c>
      <c r="R27" s="45"/>
    </row>
    <row r="28" spans="1:33" x14ac:dyDescent="0.25">
      <c r="B28" s="36" t="s">
        <v>16</v>
      </c>
      <c r="D28" s="13" t="e">
        <f t="shared" si="3"/>
        <v>#VALUE!</v>
      </c>
      <c r="E28" s="13" t="str">
        <f t="shared" si="4"/>
        <v/>
      </c>
      <c r="F28" s="13">
        <f t="shared" si="5"/>
        <v>2</v>
      </c>
      <c r="G28" s="13" t="str">
        <f t="shared" si="6"/>
        <v/>
      </c>
      <c r="H28" s="13" t="str">
        <f t="shared" si="7"/>
        <v>2_EOR</v>
      </c>
      <c r="J28" s="13">
        <v>12</v>
      </c>
      <c r="K28" s="45" t="str">
        <f t="shared" si="8"/>
        <v>12</v>
      </c>
      <c r="L28" s="45" t="str">
        <f t="shared" si="2"/>
        <v>Restaurant PART B</v>
      </c>
      <c r="M28" s="45" t="str">
        <f t="shared" si="2"/>
        <v>A03</v>
      </c>
      <c r="N28" s="45" t="str">
        <f t="shared" si="2"/>
        <v>M</v>
      </c>
      <c r="O28" s="45" t="str">
        <f t="shared" si="2"/>
        <v>M</v>
      </c>
      <c r="P28" s="45" t="str">
        <f t="shared" si="2"/>
        <v>M</v>
      </c>
      <c r="Q28" s="45" t="str">
        <f t="shared" si="2"/>
        <v/>
      </c>
      <c r="R28" s="45"/>
    </row>
    <row r="29" spans="1:33" x14ac:dyDescent="0.25">
      <c r="B29" s="36" t="s">
        <v>26</v>
      </c>
      <c r="D29" s="13">
        <f t="shared" si="3"/>
        <v>1</v>
      </c>
      <c r="E29" s="13">
        <f t="shared" si="4"/>
        <v>3</v>
      </c>
      <c r="F29" s="13">
        <f t="shared" si="5"/>
        <v>3</v>
      </c>
      <c r="G29" s="13" t="str">
        <f t="shared" si="6"/>
        <v>3</v>
      </c>
      <c r="H29" s="13" t="str">
        <f t="shared" si="7"/>
        <v>3_DBV</v>
      </c>
      <c r="J29" s="13">
        <v>13</v>
      </c>
      <c r="K29" s="45" t="str">
        <f t="shared" si="8"/>
        <v/>
      </c>
      <c r="L29" s="45" t="str">
        <f t="shared" si="2"/>
        <v/>
      </c>
      <c r="M29" s="45" t="str">
        <f t="shared" si="2"/>
        <v/>
      </c>
      <c r="N29" s="45" t="str">
        <f t="shared" si="2"/>
        <v/>
      </c>
      <c r="O29" s="45" t="str">
        <f t="shared" si="2"/>
        <v/>
      </c>
      <c r="P29" s="45" t="str">
        <f t="shared" si="2"/>
        <v/>
      </c>
      <c r="Q29" s="45" t="str">
        <f t="shared" si="2"/>
        <v/>
      </c>
      <c r="R29" s="45"/>
      <c r="Y29" s="39"/>
    </row>
    <row r="30" spans="1:33" x14ac:dyDescent="0.25">
      <c r="B30" s="36" t="s">
        <v>116</v>
      </c>
      <c r="D30" s="13" t="e">
        <f t="shared" si="3"/>
        <v>#VALUE!</v>
      </c>
      <c r="E30" s="13" t="str">
        <f t="shared" si="4"/>
        <v/>
      </c>
      <c r="F30" s="13">
        <f t="shared" si="5"/>
        <v>3</v>
      </c>
      <c r="G30" s="13" t="str">
        <f t="shared" si="6"/>
        <v>Restaurant XYZ hola</v>
      </c>
      <c r="H30" s="13" t="str">
        <f t="shared" si="7"/>
        <v>3_RTX</v>
      </c>
      <c r="J30" s="13">
        <v>14</v>
      </c>
      <c r="K30" s="45" t="str">
        <f t="shared" si="8"/>
        <v/>
      </c>
      <c r="L30" s="45" t="str">
        <f t="shared" si="2"/>
        <v/>
      </c>
      <c r="M30" s="45" t="str">
        <f t="shared" si="2"/>
        <v/>
      </c>
      <c r="N30" s="45" t="str">
        <f t="shared" si="2"/>
        <v/>
      </c>
      <c r="O30" s="45" t="str">
        <f t="shared" si="2"/>
        <v/>
      </c>
      <c r="P30" s="45" t="str">
        <f t="shared" si="2"/>
        <v/>
      </c>
      <c r="Q30" s="45" t="str">
        <f t="shared" si="2"/>
        <v/>
      </c>
      <c r="R30" s="45"/>
    </row>
    <row r="31" spans="1:33" x14ac:dyDescent="0.25">
      <c r="B31" s="36" t="s">
        <v>29</v>
      </c>
      <c r="D31" s="13" t="e">
        <f t="shared" si="3"/>
        <v>#VALUE!</v>
      </c>
      <c r="E31" s="13" t="str">
        <f t="shared" si="4"/>
        <v/>
      </c>
      <c r="F31" s="13">
        <f t="shared" si="5"/>
        <v>3</v>
      </c>
      <c r="G31" s="13" t="str">
        <f t="shared" si="6"/>
        <v>AEO</v>
      </c>
      <c r="H31" s="13" t="str">
        <f t="shared" si="7"/>
        <v>3_VIN</v>
      </c>
      <c r="J31" s="13">
        <v>15</v>
      </c>
      <c r="K31" s="45" t="str">
        <f t="shared" si="8"/>
        <v/>
      </c>
      <c r="L31" s="45" t="str">
        <f t="shared" si="2"/>
        <v/>
      </c>
      <c r="M31" s="45" t="str">
        <f t="shared" si="2"/>
        <v/>
      </c>
      <c r="N31" s="45" t="str">
        <f t="shared" si="2"/>
        <v/>
      </c>
      <c r="O31" s="45" t="str">
        <f t="shared" si="2"/>
        <v/>
      </c>
      <c r="P31" s="45" t="str">
        <f t="shared" si="2"/>
        <v/>
      </c>
      <c r="Q31" s="45" t="str">
        <f t="shared" si="2"/>
        <v/>
      </c>
      <c r="R31" s="45"/>
    </row>
    <row r="32" spans="1:33" x14ac:dyDescent="0.25">
      <c r="B32" s="36" t="s">
        <v>12</v>
      </c>
      <c r="D32" s="13" t="e">
        <f t="shared" si="3"/>
        <v>#VALUE!</v>
      </c>
      <c r="E32" s="13" t="str">
        <f t="shared" si="4"/>
        <v/>
      </c>
      <c r="F32" s="13">
        <f t="shared" si="5"/>
        <v>3</v>
      </c>
      <c r="G32" s="13" t="str">
        <f t="shared" si="6"/>
        <v>M</v>
      </c>
      <c r="H32" s="13" t="str">
        <f t="shared" si="7"/>
        <v>3_Grouper</v>
      </c>
      <c r="J32" s="13">
        <v>16</v>
      </c>
      <c r="K32" s="45" t="str">
        <f t="shared" si="8"/>
        <v/>
      </c>
      <c r="L32" s="45" t="str">
        <f t="shared" si="2"/>
        <v/>
      </c>
      <c r="M32" s="45" t="str">
        <f t="shared" si="2"/>
        <v/>
      </c>
      <c r="N32" s="45" t="str">
        <f t="shared" si="2"/>
        <v/>
      </c>
      <c r="O32" s="45" t="str">
        <f t="shared" si="2"/>
        <v/>
      </c>
      <c r="P32" s="45" t="str">
        <f t="shared" si="2"/>
        <v/>
      </c>
      <c r="Q32" s="45" t="str">
        <f t="shared" si="2"/>
        <v/>
      </c>
      <c r="R32" s="45"/>
      <c r="Y32" s="40"/>
      <c r="Z32" s="41"/>
    </row>
    <row r="33" spans="2:26" x14ac:dyDescent="0.25">
      <c r="B33" s="36" t="s">
        <v>14</v>
      </c>
      <c r="D33" s="13" t="e">
        <f t="shared" si="3"/>
        <v>#VALUE!</v>
      </c>
      <c r="E33" s="13" t="str">
        <f t="shared" si="4"/>
        <v/>
      </c>
      <c r="F33" s="13">
        <f t="shared" si="5"/>
        <v>3</v>
      </c>
      <c r="G33" s="13" t="str">
        <f t="shared" si="6"/>
        <v>M</v>
      </c>
      <c r="H33" s="13" t="str">
        <f t="shared" si="7"/>
        <v>3_Grouper2</v>
      </c>
      <c r="J33" s="13">
        <v>17</v>
      </c>
      <c r="K33" s="45" t="str">
        <f t="shared" si="8"/>
        <v/>
      </c>
      <c r="L33" s="45" t="str">
        <f t="shared" si="8"/>
        <v/>
      </c>
      <c r="M33" s="45" t="str">
        <f t="shared" si="8"/>
        <v/>
      </c>
      <c r="N33" s="45" t="str">
        <f t="shared" si="8"/>
        <v/>
      </c>
      <c r="O33" s="45" t="str">
        <f t="shared" si="8"/>
        <v/>
      </c>
      <c r="P33" s="45" t="str">
        <f t="shared" si="8"/>
        <v/>
      </c>
      <c r="Q33" s="45" t="str">
        <f t="shared" si="8"/>
        <v/>
      </c>
      <c r="R33" s="45"/>
      <c r="Y33" s="40"/>
      <c r="Z33" s="42"/>
    </row>
    <row r="34" spans="2:26" x14ac:dyDescent="0.25">
      <c r="B34" s="36" t="s">
        <v>171</v>
      </c>
      <c r="D34" s="13" t="e">
        <f t="shared" si="3"/>
        <v>#VALUE!</v>
      </c>
      <c r="E34" s="13" t="str">
        <f t="shared" si="4"/>
        <v/>
      </c>
      <c r="F34" s="13">
        <f t="shared" si="5"/>
        <v>3</v>
      </c>
      <c r="G34" s="13" t="str">
        <f t="shared" si="6"/>
        <v xml:space="preserve"> TEST IT OUT!</v>
      </c>
      <c r="H34" s="13" t="str">
        <f t="shared" si="7"/>
        <v>3_EOR</v>
      </c>
      <c r="J34" s="13">
        <v>18</v>
      </c>
      <c r="K34" s="45" t="str">
        <f t="shared" si="8"/>
        <v/>
      </c>
      <c r="L34" s="45" t="str">
        <f t="shared" si="8"/>
        <v/>
      </c>
      <c r="M34" s="45" t="str">
        <f t="shared" si="8"/>
        <v/>
      </c>
      <c r="N34" s="45" t="str">
        <f t="shared" si="8"/>
        <v/>
      </c>
      <c r="O34" s="45" t="str">
        <f t="shared" si="8"/>
        <v/>
      </c>
      <c r="P34" s="45" t="str">
        <f t="shared" si="8"/>
        <v/>
      </c>
      <c r="Q34" s="45" t="str">
        <f t="shared" si="8"/>
        <v/>
      </c>
      <c r="R34" s="45"/>
    </row>
    <row r="35" spans="2:26" x14ac:dyDescent="0.25">
      <c r="B35" s="36" t="s">
        <v>34</v>
      </c>
      <c r="D35" s="13">
        <f t="shared" si="3"/>
        <v>1</v>
      </c>
      <c r="E35" s="13">
        <f t="shared" si="4"/>
        <v>4</v>
      </c>
      <c r="F35" s="13">
        <f t="shared" si="5"/>
        <v>4</v>
      </c>
      <c r="G35" s="13" t="str">
        <f t="shared" si="6"/>
        <v>4</v>
      </c>
      <c r="H35" s="13" t="str">
        <f t="shared" si="7"/>
        <v>4_DBV</v>
      </c>
      <c r="J35" s="13">
        <v>19</v>
      </c>
      <c r="K35" s="45" t="str">
        <f t="shared" si="8"/>
        <v/>
      </c>
      <c r="L35" s="45" t="str">
        <f t="shared" si="8"/>
        <v/>
      </c>
      <c r="M35" s="45" t="str">
        <f t="shared" si="8"/>
        <v/>
      </c>
      <c r="N35" s="45" t="str">
        <f t="shared" si="8"/>
        <v/>
      </c>
      <c r="O35" s="45" t="str">
        <f t="shared" si="8"/>
        <v/>
      </c>
      <c r="P35" s="45" t="str">
        <f t="shared" si="8"/>
        <v/>
      </c>
      <c r="Q35" s="45" t="str">
        <f t="shared" si="8"/>
        <v/>
      </c>
      <c r="R35" s="45"/>
      <c r="Y35" s="39"/>
    </row>
    <row r="36" spans="2:26" x14ac:dyDescent="0.25">
      <c r="B36" s="36" t="s">
        <v>117</v>
      </c>
      <c r="D36" s="13" t="e">
        <f t="shared" si="3"/>
        <v>#VALUE!</v>
      </c>
      <c r="E36" s="13" t="str">
        <f t="shared" si="4"/>
        <v/>
      </c>
      <c r="F36" s="13">
        <f t="shared" si="5"/>
        <v>4</v>
      </c>
      <c r="G36" s="13" t="str">
        <f t="shared" si="6"/>
        <v>Restaurant PSYCH XYZ hola</v>
      </c>
      <c r="H36" s="13" t="str">
        <f t="shared" si="7"/>
        <v>4_RTX</v>
      </c>
      <c r="J36" s="13">
        <v>20</v>
      </c>
      <c r="K36" s="45" t="str">
        <f t="shared" si="8"/>
        <v/>
      </c>
      <c r="L36" s="45" t="str">
        <f t="shared" si="8"/>
        <v/>
      </c>
      <c r="M36" s="45" t="str">
        <f t="shared" si="8"/>
        <v/>
      </c>
      <c r="N36" s="45" t="str">
        <f t="shared" si="8"/>
        <v/>
      </c>
      <c r="O36" s="45" t="str">
        <f t="shared" si="8"/>
        <v/>
      </c>
      <c r="P36" s="45" t="str">
        <f t="shared" si="8"/>
        <v/>
      </c>
      <c r="Q36" s="45" t="str">
        <f t="shared" si="8"/>
        <v/>
      </c>
      <c r="R36" s="45"/>
      <c r="Y36" s="24"/>
    </row>
    <row r="37" spans="2:26" x14ac:dyDescent="0.25">
      <c r="B37" s="36" t="s">
        <v>37</v>
      </c>
      <c r="D37" s="13" t="e">
        <f t="shared" si="3"/>
        <v>#VALUE!</v>
      </c>
      <c r="E37" s="13" t="str">
        <f t="shared" si="4"/>
        <v/>
      </c>
      <c r="F37" s="13">
        <f t="shared" si="5"/>
        <v>4</v>
      </c>
      <c r="G37" s="13" t="str">
        <f t="shared" si="6"/>
        <v>AEP</v>
      </c>
      <c r="H37" s="13" t="str">
        <f t="shared" si="7"/>
        <v>4_VIN</v>
      </c>
      <c r="J37" s="13">
        <v>21</v>
      </c>
      <c r="K37" s="45" t="str">
        <f t="shared" si="8"/>
        <v/>
      </c>
      <c r="L37" s="45" t="str">
        <f t="shared" si="8"/>
        <v/>
      </c>
      <c r="M37" s="45" t="str">
        <f t="shared" si="8"/>
        <v/>
      </c>
      <c r="N37" s="45" t="str">
        <f t="shared" si="8"/>
        <v/>
      </c>
      <c r="O37" s="45" t="str">
        <f t="shared" si="8"/>
        <v/>
      </c>
      <c r="P37" s="45" t="str">
        <f t="shared" si="8"/>
        <v/>
      </c>
      <c r="Q37" s="45" t="str">
        <f t="shared" si="8"/>
        <v/>
      </c>
      <c r="R37" s="45"/>
    </row>
    <row r="38" spans="2:26" x14ac:dyDescent="0.25">
      <c r="B38" s="36" t="s">
        <v>12</v>
      </c>
      <c r="D38" s="13" t="e">
        <f t="shared" si="3"/>
        <v>#VALUE!</v>
      </c>
      <c r="E38" s="13" t="str">
        <f t="shared" si="4"/>
        <v/>
      </c>
      <c r="F38" s="13">
        <f t="shared" si="5"/>
        <v>4</v>
      </c>
      <c r="G38" s="13" t="str">
        <f t="shared" si="6"/>
        <v>M</v>
      </c>
      <c r="H38" s="13" t="str">
        <f t="shared" si="7"/>
        <v>4_Grouper</v>
      </c>
      <c r="J38" s="13">
        <v>22</v>
      </c>
      <c r="K38" s="45" t="str">
        <f t="shared" si="8"/>
        <v/>
      </c>
      <c r="L38" s="45" t="str">
        <f t="shared" si="8"/>
        <v/>
      </c>
      <c r="M38" s="45" t="str">
        <f t="shared" si="8"/>
        <v/>
      </c>
      <c r="N38" s="45" t="str">
        <f t="shared" si="8"/>
        <v/>
      </c>
      <c r="O38" s="45" t="str">
        <f t="shared" si="8"/>
        <v/>
      </c>
      <c r="P38" s="45" t="str">
        <f t="shared" si="8"/>
        <v/>
      </c>
      <c r="Q38" s="45" t="str">
        <f t="shared" si="8"/>
        <v/>
      </c>
      <c r="R38" s="45"/>
    </row>
    <row r="39" spans="2:26" x14ac:dyDescent="0.25">
      <c r="B39" s="36" t="s">
        <v>14</v>
      </c>
      <c r="D39" s="13" t="e">
        <f t="shared" si="3"/>
        <v>#VALUE!</v>
      </c>
      <c r="E39" s="13" t="str">
        <f t="shared" si="4"/>
        <v/>
      </c>
      <c r="F39" s="13">
        <f t="shared" si="5"/>
        <v>4</v>
      </c>
      <c r="G39" s="13" t="str">
        <f t="shared" si="6"/>
        <v>M</v>
      </c>
      <c r="H39" s="13" t="str">
        <f t="shared" si="7"/>
        <v>4_Grouper2</v>
      </c>
      <c r="J39" s="13">
        <v>23</v>
      </c>
      <c r="K39" s="45" t="str">
        <f t="shared" si="8"/>
        <v/>
      </c>
      <c r="L39" s="45" t="str">
        <f t="shared" si="8"/>
        <v/>
      </c>
      <c r="M39" s="45" t="str">
        <f t="shared" si="8"/>
        <v/>
      </c>
      <c r="N39" s="45" t="str">
        <f t="shared" si="8"/>
        <v/>
      </c>
      <c r="O39" s="45" t="str">
        <f t="shared" si="8"/>
        <v/>
      </c>
      <c r="P39" s="45" t="str">
        <f t="shared" si="8"/>
        <v/>
      </c>
      <c r="Q39" s="45" t="str">
        <f t="shared" si="8"/>
        <v/>
      </c>
      <c r="R39" s="45"/>
    </row>
    <row r="40" spans="2:26" x14ac:dyDescent="0.25">
      <c r="B40" s="36" t="s">
        <v>16</v>
      </c>
      <c r="D40" s="13" t="e">
        <f t="shared" si="3"/>
        <v>#VALUE!</v>
      </c>
      <c r="E40" s="13" t="str">
        <f t="shared" si="4"/>
        <v/>
      </c>
      <c r="F40" s="13">
        <f t="shared" si="5"/>
        <v>4</v>
      </c>
      <c r="G40" s="13" t="str">
        <f t="shared" si="6"/>
        <v/>
      </c>
      <c r="H40" s="13" t="str">
        <f t="shared" si="7"/>
        <v>4_EOR</v>
      </c>
      <c r="J40" s="13">
        <v>24</v>
      </c>
      <c r="K40" s="45" t="str">
        <f t="shared" si="8"/>
        <v/>
      </c>
      <c r="L40" s="45" t="str">
        <f t="shared" si="8"/>
        <v/>
      </c>
      <c r="M40" s="45" t="str">
        <f t="shared" si="8"/>
        <v/>
      </c>
      <c r="N40" s="45" t="str">
        <f t="shared" si="8"/>
        <v/>
      </c>
      <c r="O40" s="45" t="str">
        <f t="shared" si="8"/>
        <v/>
      </c>
      <c r="P40" s="45" t="str">
        <f t="shared" si="8"/>
        <v/>
      </c>
      <c r="Q40" s="45" t="str">
        <f t="shared" si="8"/>
        <v/>
      </c>
      <c r="R40" s="45"/>
    </row>
    <row r="41" spans="2:26" x14ac:dyDescent="0.25">
      <c r="B41" s="36" t="s">
        <v>42</v>
      </c>
      <c r="D41" s="13">
        <f t="shared" si="3"/>
        <v>1</v>
      </c>
      <c r="E41" s="13">
        <f t="shared" si="4"/>
        <v>5</v>
      </c>
      <c r="F41" s="13">
        <f t="shared" si="5"/>
        <v>5</v>
      </c>
      <c r="G41" s="13" t="str">
        <f t="shared" si="6"/>
        <v>5</v>
      </c>
      <c r="H41" s="13" t="str">
        <f t="shared" si="7"/>
        <v>5_DBV</v>
      </c>
      <c r="J41" s="13">
        <v>25</v>
      </c>
      <c r="K41" s="45" t="str">
        <f t="shared" si="8"/>
        <v/>
      </c>
      <c r="L41" s="45" t="str">
        <f t="shared" si="8"/>
        <v/>
      </c>
      <c r="M41" s="45" t="str">
        <f t="shared" si="8"/>
        <v/>
      </c>
      <c r="N41" s="45" t="str">
        <f t="shared" si="8"/>
        <v/>
      </c>
      <c r="O41" s="45" t="str">
        <f t="shared" si="8"/>
        <v/>
      </c>
      <c r="P41" s="45" t="str">
        <f t="shared" si="8"/>
        <v/>
      </c>
      <c r="Q41" s="45" t="str">
        <f t="shared" si="8"/>
        <v/>
      </c>
      <c r="R41" s="45"/>
    </row>
    <row r="42" spans="2:26" x14ac:dyDescent="0.25">
      <c r="B42" s="36" t="s">
        <v>118</v>
      </c>
      <c r="D42" s="13" t="e">
        <f t="shared" si="3"/>
        <v>#VALUE!</v>
      </c>
      <c r="E42" s="13" t="str">
        <f t="shared" si="4"/>
        <v/>
      </c>
      <c r="F42" s="13">
        <f t="shared" si="5"/>
        <v>5</v>
      </c>
      <c r="G42" s="13" t="str">
        <f t="shared" si="6"/>
        <v>Restaurant fitness XYZ hola</v>
      </c>
      <c r="H42" s="13" t="str">
        <f t="shared" si="7"/>
        <v>5_RTX</v>
      </c>
      <c r="J42" s="13">
        <v>26</v>
      </c>
      <c r="K42" s="45" t="str">
        <f t="shared" si="8"/>
        <v/>
      </c>
      <c r="L42" s="45" t="str">
        <f t="shared" si="8"/>
        <v/>
      </c>
      <c r="M42" s="45" t="str">
        <f t="shared" si="8"/>
        <v/>
      </c>
      <c r="N42" s="45" t="str">
        <f t="shared" si="8"/>
        <v/>
      </c>
      <c r="O42" s="45" t="str">
        <f t="shared" si="8"/>
        <v/>
      </c>
      <c r="P42" s="45" t="str">
        <f t="shared" si="8"/>
        <v/>
      </c>
      <c r="Q42" s="45" t="str">
        <f t="shared" si="8"/>
        <v/>
      </c>
      <c r="R42" s="45"/>
    </row>
    <row r="43" spans="2:26" x14ac:dyDescent="0.25">
      <c r="B43" s="36" t="s">
        <v>45</v>
      </c>
      <c r="D43" s="13" t="e">
        <f t="shared" si="3"/>
        <v>#VALUE!</v>
      </c>
      <c r="E43" s="13" t="str">
        <f t="shared" si="4"/>
        <v/>
      </c>
      <c r="F43" s="13">
        <f t="shared" si="5"/>
        <v>5</v>
      </c>
      <c r="G43" s="13" t="str">
        <f t="shared" si="6"/>
        <v>AER</v>
      </c>
      <c r="H43" s="13" t="str">
        <f t="shared" si="7"/>
        <v>5_VIN</v>
      </c>
      <c r="J43" s="13">
        <v>27</v>
      </c>
      <c r="K43" s="45" t="str">
        <f t="shared" si="8"/>
        <v/>
      </c>
      <c r="L43" s="45" t="str">
        <f t="shared" si="8"/>
        <v/>
      </c>
      <c r="M43" s="45" t="str">
        <f t="shared" si="8"/>
        <v/>
      </c>
      <c r="N43" s="45" t="str">
        <f t="shared" si="8"/>
        <v/>
      </c>
      <c r="O43" s="45" t="str">
        <f t="shared" si="8"/>
        <v/>
      </c>
      <c r="P43" s="45" t="str">
        <f t="shared" si="8"/>
        <v/>
      </c>
      <c r="Q43" s="45" t="str">
        <f t="shared" si="8"/>
        <v/>
      </c>
      <c r="R43" s="45"/>
    </row>
    <row r="44" spans="2:26" x14ac:dyDescent="0.25">
      <c r="B44" s="36" t="s">
        <v>12</v>
      </c>
      <c r="D44" s="13" t="e">
        <f t="shared" si="3"/>
        <v>#VALUE!</v>
      </c>
      <c r="E44" s="13" t="str">
        <f t="shared" si="4"/>
        <v/>
      </c>
      <c r="F44" s="13">
        <f t="shared" si="5"/>
        <v>5</v>
      </c>
      <c r="G44" s="13" t="str">
        <f t="shared" si="6"/>
        <v>M</v>
      </c>
      <c r="H44" s="13" t="str">
        <f t="shared" si="7"/>
        <v>5_Grouper</v>
      </c>
      <c r="J44" s="13">
        <v>28</v>
      </c>
      <c r="K44" s="45" t="str">
        <f t="shared" si="8"/>
        <v/>
      </c>
      <c r="L44" s="45" t="str">
        <f t="shared" si="8"/>
        <v/>
      </c>
      <c r="M44" s="45" t="str">
        <f t="shared" si="8"/>
        <v/>
      </c>
      <c r="N44" s="45" t="str">
        <f t="shared" si="8"/>
        <v/>
      </c>
      <c r="O44" s="45" t="str">
        <f t="shared" si="8"/>
        <v/>
      </c>
      <c r="P44" s="45" t="str">
        <f t="shared" si="8"/>
        <v/>
      </c>
      <c r="Q44" s="45" t="str">
        <f t="shared" si="8"/>
        <v/>
      </c>
      <c r="R44" s="45"/>
    </row>
    <row r="45" spans="2:26" x14ac:dyDescent="0.25">
      <c r="B45" s="36" t="s">
        <v>14</v>
      </c>
      <c r="D45" s="13" t="e">
        <f t="shared" si="3"/>
        <v>#VALUE!</v>
      </c>
      <c r="E45" s="13" t="str">
        <f t="shared" si="4"/>
        <v/>
      </c>
      <c r="F45" s="13">
        <f t="shared" si="5"/>
        <v>5</v>
      </c>
      <c r="G45" s="13" t="str">
        <f t="shared" si="6"/>
        <v>M</v>
      </c>
      <c r="H45" s="13" t="str">
        <f t="shared" si="7"/>
        <v>5_Grouper2</v>
      </c>
      <c r="J45" s="13">
        <v>29</v>
      </c>
      <c r="K45" s="45" t="str">
        <f t="shared" si="8"/>
        <v/>
      </c>
      <c r="L45" s="45" t="str">
        <f t="shared" si="8"/>
        <v/>
      </c>
      <c r="M45" s="45" t="str">
        <f t="shared" si="8"/>
        <v/>
      </c>
      <c r="N45" s="45" t="str">
        <f t="shared" si="8"/>
        <v/>
      </c>
      <c r="O45" s="45" t="str">
        <f t="shared" si="8"/>
        <v/>
      </c>
      <c r="P45" s="45" t="str">
        <f t="shared" si="8"/>
        <v/>
      </c>
      <c r="Q45" s="45" t="str">
        <f t="shared" si="8"/>
        <v/>
      </c>
      <c r="R45" s="45"/>
    </row>
    <row r="46" spans="2:26" x14ac:dyDescent="0.25">
      <c r="B46" s="36" t="s">
        <v>16</v>
      </c>
      <c r="D46" s="13" t="e">
        <f t="shared" si="3"/>
        <v>#VALUE!</v>
      </c>
      <c r="E46" s="13" t="str">
        <f t="shared" si="4"/>
        <v/>
      </c>
      <c r="F46" s="13">
        <f t="shared" si="5"/>
        <v>5</v>
      </c>
      <c r="G46" s="13" t="str">
        <f t="shared" si="6"/>
        <v/>
      </c>
      <c r="H46" s="13" t="str">
        <f t="shared" si="7"/>
        <v>5_EOR</v>
      </c>
      <c r="J46" s="13">
        <v>30</v>
      </c>
      <c r="K46" s="45" t="str">
        <f t="shared" si="8"/>
        <v/>
      </c>
      <c r="L46" s="45" t="str">
        <f t="shared" si="8"/>
        <v/>
      </c>
      <c r="M46" s="45" t="str">
        <f t="shared" si="8"/>
        <v/>
      </c>
      <c r="N46" s="45" t="str">
        <f t="shared" si="8"/>
        <v/>
      </c>
      <c r="O46" s="45" t="str">
        <f t="shared" si="8"/>
        <v/>
      </c>
      <c r="P46" s="45" t="str">
        <f t="shared" si="8"/>
        <v/>
      </c>
      <c r="Q46" s="45" t="str">
        <f t="shared" si="8"/>
        <v/>
      </c>
      <c r="R46" s="45"/>
    </row>
    <row r="47" spans="2:26" x14ac:dyDescent="0.25">
      <c r="B47" s="36" t="s">
        <v>50</v>
      </c>
      <c r="D47" s="13">
        <f t="shared" si="3"/>
        <v>1</v>
      </c>
      <c r="E47" s="13">
        <f t="shared" si="4"/>
        <v>6</v>
      </c>
      <c r="F47" s="13">
        <f t="shared" si="5"/>
        <v>6</v>
      </c>
      <c r="G47" s="13" t="str">
        <f t="shared" si="6"/>
        <v>6</v>
      </c>
      <c r="H47" s="13" t="str">
        <f t="shared" si="7"/>
        <v>6_DBV</v>
      </c>
      <c r="J47" s="13">
        <v>31</v>
      </c>
      <c r="K47" s="45" t="str">
        <f t="shared" si="8"/>
        <v/>
      </c>
      <c r="L47" s="45" t="str">
        <f t="shared" si="8"/>
        <v/>
      </c>
      <c r="M47" s="45" t="str">
        <f t="shared" si="8"/>
        <v/>
      </c>
      <c r="N47" s="45" t="str">
        <f t="shared" si="8"/>
        <v/>
      </c>
      <c r="O47" s="45" t="str">
        <f t="shared" si="8"/>
        <v/>
      </c>
      <c r="P47" s="45" t="str">
        <f t="shared" si="8"/>
        <v/>
      </c>
      <c r="Q47" s="45" t="str">
        <f t="shared" si="8"/>
        <v/>
      </c>
      <c r="R47" s="45"/>
    </row>
    <row r="48" spans="2:26" x14ac:dyDescent="0.25">
      <c r="B48" s="36" t="s">
        <v>111</v>
      </c>
      <c r="D48" s="13" t="e">
        <f t="shared" si="3"/>
        <v>#VALUE!</v>
      </c>
      <c r="E48" s="13" t="str">
        <f t="shared" si="4"/>
        <v/>
      </c>
      <c r="F48" s="13">
        <f t="shared" si="5"/>
        <v>6</v>
      </c>
      <c r="G48" s="13" t="str">
        <f t="shared" si="6"/>
        <v>Restaurant XYZ</v>
      </c>
      <c r="H48" s="13" t="str">
        <f t="shared" si="7"/>
        <v>6_RTX</v>
      </c>
      <c r="J48" s="13">
        <v>32</v>
      </c>
      <c r="K48" s="45" t="str">
        <f t="shared" si="8"/>
        <v/>
      </c>
      <c r="L48" s="45" t="str">
        <f t="shared" si="8"/>
        <v/>
      </c>
      <c r="M48" s="45" t="str">
        <f t="shared" si="8"/>
        <v/>
      </c>
      <c r="N48" s="45" t="str">
        <f t="shared" si="8"/>
        <v/>
      </c>
      <c r="O48" s="45" t="str">
        <f t="shared" si="8"/>
        <v/>
      </c>
      <c r="P48" s="45" t="str">
        <f t="shared" si="8"/>
        <v/>
      </c>
      <c r="Q48" s="45" t="str">
        <f t="shared" si="8"/>
        <v/>
      </c>
      <c r="R48" s="45"/>
    </row>
    <row r="49" spans="2:18" x14ac:dyDescent="0.25">
      <c r="B49" s="36" t="s">
        <v>53</v>
      </c>
      <c r="D49" s="13" t="e">
        <f t="shared" si="3"/>
        <v>#VALUE!</v>
      </c>
      <c r="E49" s="13" t="str">
        <f t="shared" si="4"/>
        <v/>
      </c>
      <c r="F49" s="13">
        <f t="shared" si="5"/>
        <v>6</v>
      </c>
      <c r="G49" s="13" t="str">
        <f t="shared" si="6"/>
        <v>AHO</v>
      </c>
      <c r="H49" s="13" t="str">
        <f t="shared" si="7"/>
        <v>6_VIN</v>
      </c>
      <c r="J49" s="13">
        <v>33</v>
      </c>
      <c r="K49" s="45" t="str">
        <f t="shared" si="8"/>
        <v/>
      </c>
      <c r="L49" s="45" t="str">
        <f t="shared" si="8"/>
        <v/>
      </c>
      <c r="M49" s="45" t="str">
        <f t="shared" si="8"/>
        <v/>
      </c>
      <c r="N49" s="45" t="str">
        <f t="shared" si="8"/>
        <v/>
      </c>
      <c r="O49" s="45" t="str">
        <f t="shared" si="8"/>
        <v/>
      </c>
      <c r="P49" s="45" t="str">
        <f t="shared" si="8"/>
        <v/>
      </c>
      <c r="Q49" s="45" t="str">
        <f t="shared" si="8"/>
        <v/>
      </c>
      <c r="R49" s="45"/>
    </row>
    <row r="50" spans="2:18" x14ac:dyDescent="0.25">
      <c r="B50" s="36" t="s">
        <v>12</v>
      </c>
      <c r="D50" s="13" t="e">
        <f t="shared" si="3"/>
        <v>#VALUE!</v>
      </c>
      <c r="E50" s="13" t="str">
        <f t="shared" si="4"/>
        <v/>
      </c>
      <c r="F50" s="13">
        <f t="shared" si="5"/>
        <v>6</v>
      </c>
      <c r="G50" s="13" t="str">
        <f t="shared" si="6"/>
        <v>M</v>
      </c>
      <c r="H50" s="13" t="str">
        <f t="shared" si="7"/>
        <v>6_Grouper</v>
      </c>
      <c r="J50" s="13">
        <v>34</v>
      </c>
      <c r="K50" s="45" t="str">
        <f t="shared" si="8"/>
        <v/>
      </c>
      <c r="L50" s="45" t="str">
        <f t="shared" si="8"/>
        <v/>
      </c>
      <c r="M50" s="45" t="str">
        <f t="shared" si="8"/>
        <v/>
      </c>
      <c r="N50" s="45" t="str">
        <f t="shared" si="8"/>
        <v/>
      </c>
      <c r="O50" s="45" t="str">
        <f t="shared" si="8"/>
        <v/>
      </c>
      <c r="P50" s="45" t="str">
        <f t="shared" si="8"/>
        <v/>
      </c>
      <c r="Q50" s="45" t="str">
        <f t="shared" si="8"/>
        <v/>
      </c>
      <c r="R50" s="45"/>
    </row>
    <row r="51" spans="2:18" x14ac:dyDescent="0.25">
      <c r="B51" s="36" t="s">
        <v>14</v>
      </c>
      <c r="D51" s="13" t="e">
        <f t="shared" si="3"/>
        <v>#VALUE!</v>
      </c>
      <c r="E51" s="13" t="str">
        <f t="shared" si="4"/>
        <v/>
      </c>
      <c r="F51" s="13">
        <f t="shared" si="5"/>
        <v>6</v>
      </c>
      <c r="G51" s="13" t="str">
        <f t="shared" si="6"/>
        <v>M</v>
      </c>
      <c r="H51" s="13" t="str">
        <f t="shared" si="7"/>
        <v>6_Grouper2</v>
      </c>
      <c r="J51" s="13">
        <v>35</v>
      </c>
      <c r="K51" s="45" t="str">
        <f t="shared" si="8"/>
        <v/>
      </c>
      <c r="L51" s="45" t="str">
        <f t="shared" si="8"/>
        <v/>
      </c>
      <c r="M51" s="45" t="str">
        <f t="shared" si="8"/>
        <v/>
      </c>
      <c r="N51" s="45" t="str">
        <f t="shared" si="8"/>
        <v/>
      </c>
      <c r="O51" s="45" t="str">
        <f t="shared" si="8"/>
        <v/>
      </c>
      <c r="P51" s="45" t="str">
        <f t="shared" si="8"/>
        <v/>
      </c>
      <c r="Q51" s="45" t="str">
        <f t="shared" si="8"/>
        <v/>
      </c>
      <c r="R51" s="45"/>
    </row>
    <row r="52" spans="2:18" x14ac:dyDescent="0.25">
      <c r="B52" s="36" t="s">
        <v>16</v>
      </c>
      <c r="D52" s="13" t="e">
        <f t="shared" si="3"/>
        <v>#VALUE!</v>
      </c>
      <c r="E52" s="13" t="str">
        <f t="shared" si="4"/>
        <v/>
      </c>
      <c r="F52" s="13">
        <f t="shared" si="5"/>
        <v>6</v>
      </c>
      <c r="G52" s="13" t="str">
        <f t="shared" si="6"/>
        <v/>
      </c>
      <c r="H52" s="13" t="str">
        <f t="shared" si="7"/>
        <v>6_EOR</v>
      </c>
      <c r="J52" s="13">
        <v>36</v>
      </c>
      <c r="K52" s="45" t="str">
        <f t="shared" si="8"/>
        <v/>
      </c>
      <c r="L52" s="45" t="str">
        <f t="shared" si="8"/>
        <v/>
      </c>
      <c r="M52" s="45" t="str">
        <f t="shared" si="8"/>
        <v/>
      </c>
      <c r="N52" s="45" t="str">
        <f t="shared" si="8"/>
        <v/>
      </c>
      <c r="O52" s="45" t="str">
        <f t="shared" si="8"/>
        <v/>
      </c>
      <c r="P52" s="45" t="str">
        <f t="shared" si="8"/>
        <v/>
      </c>
      <c r="Q52" s="45" t="str">
        <f t="shared" si="8"/>
        <v/>
      </c>
      <c r="R52" s="45"/>
    </row>
    <row r="53" spans="2:18" x14ac:dyDescent="0.25">
      <c r="B53" s="36" t="s">
        <v>58</v>
      </c>
      <c r="D53" s="13">
        <f t="shared" si="3"/>
        <v>1</v>
      </c>
      <c r="E53" s="13">
        <f t="shared" si="4"/>
        <v>7</v>
      </c>
      <c r="F53" s="13">
        <f t="shared" si="5"/>
        <v>7</v>
      </c>
      <c r="G53" s="13" t="str">
        <f t="shared" si="6"/>
        <v>7</v>
      </c>
      <c r="H53" s="13" t="str">
        <f t="shared" si="7"/>
        <v>7_DBV</v>
      </c>
      <c r="J53" s="13">
        <v>37</v>
      </c>
      <c r="K53" s="45" t="str">
        <f t="shared" si="8"/>
        <v/>
      </c>
      <c r="L53" s="45" t="str">
        <f t="shared" si="8"/>
        <v/>
      </c>
      <c r="M53" s="45" t="str">
        <f t="shared" si="8"/>
        <v/>
      </c>
      <c r="N53" s="45" t="str">
        <f t="shared" si="8"/>
        <v/>
      </c>
      <c r="O53" s="45" t="str">
        <f t="shared" si="8"/>
        <v/>
      </c>
      <c r="P53" s="45" t="str">
        <f t="shared" si="8"/>
        <v/>
      </c>
      <c r="Q53" s="45" t="str">
        <f t="shared" si="8"/>
        <v/>
      </c>
      <c r="R53" s="45"/>
    </row>
    <row r="54" spans="2:18" x14ac:dyDescent="0.25">
      <c r="B54" s="36" t="s">
        <v>112</v>
      </c>
      <c r="D54" s="13" t="e">
        <f t="shared" si="3"/>
        <v>#VALUE!</v>
      </c>
      <c r="E54" s="13" t="str">
        <f t="shared" si="4"/>
        <v/>
      </c>
      <c r="F54" s="13">
        <f t="shared" si="5"/>
        <v>7</v>
      </c>
      <c r="G54" s="13" t="str">
        <f t="shared" si="6"/>
        <v>Restaurant PSYCH XYZ</v>
      </c>
      <c r="H54" s="13" t="str">
        <f t="shared" si="7"/>
        <v>7_RTX</v>
      </c>
      <c r="J54" s="13">
        <v>38</v>
      </c>
      <c r="K54" s="45" t="str">
        <f t="shared" si="8"/>
        <v/>
      </c>
      <c r="L54" s="45" t="str">
        <f t="shared" si="8"/>
        <v/>
      </c>
      <c r="M54" s="45" t="str">
        <f t="shared" si="8"/>
        <v/>
      </c>
      <c r="N54" s="45" t="str">
        <f t="shared" si="8"/>
        <v/>
      </c>
      <c r="O54" s="45" t="str">
        <f t="shared" si="8"/>
        <v/>
      </c>
      <c r="P54" s="45" t="str">
        <f t="shared" si="8"/>
        <v/>
      </c>
      <c r="Q54" s="45" t="str">
        <f t="shared" si="8"/>
        <v/>
      </c>
      <c r="R54" s="45"/>
    </row>
    <row r="55" spans="2:18" x14ac:dyDescent="0.25">
      <c r="B55" s="36" t="s">
        <v>61</v>
      </c>
      <c r="D55" s="13" t="e">
        <f t="shared" si="3"/>
        <v>#VALUE!</v>
      </c>
      <c r="E55" s="13" t="str">
        <f t="shared" si="4"/>
        <v/>
      </c>
      <c r="F55" s="13">
        <f t="shared" si="5"/>
        <v>7</v>
      </c>
      <c r="G55" s="13" t="str">
        <f t="shared" si="6"/>
        <v>AHP</v>
      </c>
      <c r="H55" s="13" t="str">
        <f t="shared" si="7"/>
        <v>7_VIN</v>
      </c>
      <c r="J55" s="13">
        <v>39</v>
      </c>
      <c r="K55" s="45" t="str">
        <f t="shared" si="8"/>
        <v/>
      </c>
      <c r="L55" s="45" t="str">
        <f t="shared" si="8"/>
        <v/>
      </c>
      <c r="M55" s="45" t="str">
        <f t="shared" si="8"/>
        <v/>
      </c>
      <c r="N55" s="45" t="str">
        <f t="shared" si="8"/>
        <v/>
      </c>
      <c r="O55" s="45" t="str">
        <f t="shared" si="8"/>
        <v/>
      </c>
      <c r="P55" s="45" t="str">
        <f t="shared" si="8"/>
        <v/>
      </c>
      <c r="Q55" s="45" t="str">
        <f t="shared" si="8"/>
        <v/>
      </c>
      <c r="R55" s="45"/>
    </row>
    <row r="56" spans="2:18" x14ac:dyDescent="0.25">
      <c r="B56" s="36" t="s">
        <v>12</v>
      </c>
      <c r="D56" s="13" t="e">
        <f t="shared" si="3"/>
        <v>#VALUE!</v>
      </c>
      <c r="E56" s="13" t="str">
        <f t="shared" si="4"/>
        <v/>
      </c>
      <c r="F56" s="13">
        <f t="shared" si="5"/>
        <v>7</v>
      </c>
      <c r="G56" s="13" t="str">
        <f t="shared" si="6"/>
        <v>M</v>
      </c>
      <c r="H56" s="13" t="str">
        <f t="shared" si="7"/>
        <v>7_Grouper</v>
      </c>
    </row>
    <row r="57" spans="2:18" x14ac:dyDescent="0.25">
      <c r="B57" s="36" t="s">
        <v>14</v>
      </c>
      <c r="D57" s="13" t="e">
        <f t="shared" si="3"/>
        <v>#VALUE!</v>
      </c>
      <c r="E57" s="13" t="str">
        <f t="shared" si="4"/>
        <v/>
      </c>
      <c r="F57" s="13">
        <f t="shared" si="5"/>
        <v>7</v>
      </c>
      <c r="G57" s="13" t="str">
        <f t="shared" si="6"/>
        <v>M</v>
      </c>
      <c r="H57" s="13" t="str">
        <f t="shared" si="7"/>
        <v>7_Grouper2</v>
      </c>
    </row>
    <row r="58" spans="2:18" x14ac:dyDescent="0.25">
      <c r="B58" s="36" t="s">
        <v>16</v>
      </c>
      <c r="D58" s="13" t="e">
        <f t="shared" si="3"/>
        <v>#VALUE!</v>
      </c>
      <c r="E58" s="13" t="str">
        <f t="shared" si="4"/>
        <v/>
      </c>
      <c r="F58" s="13">
        <f t="shared" si="5"/>
        <v>7</v>
      </c>
      <c r="G58" s="13" t="str">
        <f t="shared" si="6"/>
        <v/>
      </c>
      <c r="H58" s="13" t="str">
        <f t="shared" si="7"/>
        <v>7_EOR</v>
      </c>
    </row>
    <row r="59" spans="2:18" x14ac:dyDescent="0.25">
      <c r="B59" s="36" t="s">
        <v>66</v>
      </c>
      <c r="D59" s="13">
        <f t="shared" si="3"/>
        <v>1</v>
      </c>
      <c r="E59" s="13">
        <f t="shared" si="4"/>
        <v>8</v>
      </c>
      <c r="F59" s="13">
        <f t="shared" si="5"/>
        <v>8</v>
      </c>
      <c r="G59" s="13" t="str">
        <f t="shared" si="6"/>
        <v>8</v>
      </c>
      <c r="H59" s="13" t="str">
        <f t="shared" si="7"/>
        <v>8_DBV</v>
      </c>
    </row>
    <row r="60" spans="2:18" x14ac:dyDescent="0.25">
      <c r="B60" s="36" t="s">
        <v>113</v>
      </c>
      <c r="D60" s="13" t="e">
        <f t="shared" si="3"/>
        <v>#VALUE!</v>
      </c>
      <c r="E60" s="13" t="str">
        <f t="shared" si="4"/>
        <v/>
      </c>
      <c r="F60" s="13">
        <f t="shared" si="5"/>
        <v>8</v>
      </c>
      <c r="G60" s="13" t="str">
        <f t="shared" si="6"/>
        <v>Restaurant fitness XYZ</v>
      </c>
      <c r="H60" s="13" t="str">
        <f t="shared" si="7"/>
        <v>8_RTX</v>
      </c>
    </row>
    <row r="61" spans="2:18" x14ac:dyDescent="0.25">
      <c r="B61" s="36" t="s">
        <v>173</v>
      </c>
      <c r="D61" s="13" t="e">
        <f t="shared" si="3"/>
        <v>#VALUE!</v>
      </c>
      <c r="E61" s="13" t="str">
        <f t="shared" si="4"/>
        <v/>
      </c>
      <c r="F61" s="13">
        <f t="shared" si="5"/>
        <v>8</v>
      </c>
      <c r="G61" s="13" t="str">
        <f t="shared" si="6"/>
        <v>I need more coffee!!!</v>
      </c>
      <c r="H61" s="13" t="str">
        <f t="shared" si="7"/>
        <v>8_VIN</v>
      </c>
    </row>
    <row r="62" spans="2:18" x14ac:dyDescent="0.25">
      <c r="B62" s="36" t="s">
        <v>174</v>
      </c>
      <c r="D62" s="13" t="e">
        <f t="shared" si="3"/>
        <v>#VALUE!</v>
      </c>
      <c r="E62" s="13" t="str">
        <f t="shared" si="4"/>
        <v/>
      </c>
      <c r="F62" s="13">
        <f t="shared" si="5"/>
        <v>8</v>
      </c>
      <c r="G62" s="13" t="str">
        <f t="shared" si="6"/>
        <v xml:space="preserve"> Bagel too please!</v>
      </c>
      <c r="H62" s="13" t="str">
        <f t="shared" si="7"/>
        <v>8_Grouper</v>
      </c>
    </row>
    <row r="63" spans="2:18" x14ac:dyDescent="0.25">
      <c r="B63" s="36" t="s">
        <v>14</v>
      </c>
      <c r="D63" s="13" t="e">
        <f t="shared" si="3"/>
        <v>#VALUE!</v>
      </c>
      <c r="E63" s="13" t="str">
        <f t="shared" si="4"/>
        <v/>
      </c>
      <c r="F63" s="13">
        <f t="shared" si="5"/>
        <v>8</v>
      </c>
      <c r="G63" s="13" t="str">
        <f t="shared" si="6"/>
        <v>M</v>
      </c>
      <c r="H63" s="13" t="str">
        <f t="shared" si="7"/>
        <v>8_Grouper2</v>
      </c>
    </row>
    <row r="64" spans="2:18" x14ac:dyDescent="0.25">
      <c r="B64" s="36" t="s">
        <v>16</v>
      </c>
      <c r="D64" s="13" t="e">
        <f t="shared" si="3"/>
        <v>#VALUE!</v>
      </c>
      <c r="E64" s="13" t="str">
        <f t="shared" si="4"/>
        <v/>
      </c>
      <c r="F64" s="13">
        <f t="shared" si="5"/>
        <v>8</v>
      </c>
      <c r="G64" s="13" t="str">
        <f t="shared" si="6"/>
        <v/>
      </c>
      <c r="H64" s="13" t="str">
        <f t="shared" si="7"/>
        <v>8_EOR</v>
      </c>
    </row>
    <row r="65" spans="2:8" x14ac:dyDescent="0.25">
      <c r="B65" s="36" t="s">
        <v>74</v>
      </c>
      <c r="D65" s="13">
        <f t="shared" si="3"/>
        <v>1</v>
      </c>
      <c r="E65" s="13">
        <f t="shared" si="4"/>
        <v>9</v>
      </c>
      <c r="F65" s="13">
        <f t="shared" si="5"/>
        <v>9</v>
      </c>
      <c r="G65" s="13" t="str">
        <f t="shared" si="6"/>
        <v>9</v>
      </c>
      <c r="H65" s="13" t="str">
        <f t="shared" si="7"/>
        <v>9_DBV</v>
      </c>
    </row>
    <row r="66" spans="2:8" x14ac:dyDescent="0.25">
      <c r="B66" s="36" t="s">
        <v>115</v>
      </c>
      <c r="D66" s="13" t="e">
        <f t="shared" si="3"/>
        <v>#VALUE!</v>
      </c>
      <c r="E66" s="13" t="str">
        <f t="shared" si="4"/>
        <v/>
      </c>
      <c r="F66" s="13">
        <f t="shared" si="5"/>
        <v>9</v>
      </c>
      <c r="G66" s="13" t="str">
        <f t="shared" si="6"/>
        <v>Restaurant yoga</v>
      </c>
      <c r="H66" s="13" t="str">
        <f t="shared" si="7"/>
        <v>9_RTX</v>
      </c>
    </row>
    <row r="67" spans="2:8" x14ac:dyDescent="0.25">
      <c r="B67" s="36" t="s">
        <v>77</v>
      </c>
      <c r="D67" s="13" t="e">
        <f t="shared" si="3"/>
        <v>#VALUE!</v>
      </c>
      <c r="E67" s="13" t="str">
        <f t="shared" si="4"/>
        <v/>
      </c>
      <c r="F67" s="13">
        <f t="shared" si="5"/>
        <v>9</v>
      </c>
      <c r="G67" s="13" t="str">
        <f t="shared" si="6"/>
        <v>AXP</v>
      </c>
      <c r="H67" s="13" t="str">
        <f t="shared" si="7"/>
        <v>9_VIN</v>
      </c>
    </row>
    <row r="68" spans="2:8" x14ac:dyDescent="0.25">
      <c r="B68" s="36" t="s">
        <v>12</v>
      </c>
      <c r="D68" s="13" t="e">
        <f t="shared" si="3"/>
        <v>#VALUE!</v>
      </c>
      <c r="E68" s="13" t="str">
        <f t="shared" si="4"/>
        <v/>
      </c>
      <c r="F68" s="13">
        <f t="shared" si="5"/>
        <v>9</v>
      </c>
      <c r="G68" s="13" t="str">
        <f t="shared" si="6"/>
        <v>M</v>
      </c>
      <c r="H68" s="13" t="str">
        <f t="shared" si="7"/>
        <v>9_Grouper</v>
      </c>
    </row>
    <row r="69" spans="2:8" x14ac:dyDescent="0.25">
      <c r="B69" s="36" t="s">
        <v>14</v>
      </c>
      <c r="D69" s="13" t="e">
        <f t="shared" si="3"/>
        <v>#VALUE!</v>
      </c>
      <c r="E69" s="13" t="str">
        <f t="shared" si="4"/>
        <v/>
      </c>
      <c r="F69" s="13">
        <f t="shared" si="5"/>
        <v>9</v>
      </c>
      <c r="G69" s="13" t="str">
        <f t="shared" si="6"/>
        <v>M</v>
      </c>
      <c r="H69" s="13" t="str">
        <f t="shared" si="7"/>
        <v>9_Grouper2</v>
      </c>
    </row>
    <row r="70" spans="2:8" x14ac:dyDescent="0.25">
      <c r="B70" s="36" t="s">
        <v>16</v>
      </c>
      <c r="D70" s="13" t="e">
        <f t="shared" si="3"/>
        <v>#VALUE!</v>
      </c>
      <c r="E70" s="13" t="str">
        <f t="shared" si="4"/>
        <v/>
      </c>
      <c r="F70" s="13">
        <f t="shared" si="5"/>
        <v>9</v>
      </c>
      <c r="G70" s="13" t="str">
        <f t="shared" si="6"/>
        <v/>
      </c>
      <c r="H70" s="13" t="str">
        <f t="shared" si="7"/>
        <v>9_EOR</v>
      </c>
    </row>
    <row r="71" spans="2:8" x14ac:dyDescent="0.25">
      <c r="B71" s="36" t="s">
        <v>82</v>
      </c>
      <c r="D71" s="13">
        <f t="shared" si="3"/>
        <v>1</v>
      </c>
      <c r="E71" s="13">
        <f t="shared" si="4"/>
        <v>10</v>
      </c>
      <c r="F71" s="13">
        <f t="shared" si="5"/>
        <v>10</v>
      </c>
      <c r="G71" s="13" t="str">
        <f t="shared" si="6"/>
        <v>10</v>
      </c>
      <c r="H71" s="13" t="str">
        <f t="shared" si="7"/>
        <v>10_DBV</v>
      </c>
    </row>
    <row r="72" spans="2:8" x14ac:dyDescent="0.25">
      <c r="B72" s="36" t="s">
        <v>114</v>
      </c>
      <c r="D72" s="13" t="e">
        <f t="shared" si="3"/>
        <v>#VALUE!</v>
      </c>
      <c r="E72" s="13" t="str">
        <f t="shared" si="4"/>
        <v/>
      </c>
      <c r="F72" s="13">
        <f t="shared" si="5"/>
        <v>10</v>
      </c>
      <c r="G72" s="13" t="str">
        <f t="shared" si="6"/>
        <v>Restaurant fitnessILITATION</v>
      </c>
      <c r="H72" s="13" t="str">
        <f t="shared" si="7"/>
        <v>10_RTX</v>
      </c>
    </row>
    <row r="73" spans="2:8" x14ac:dyDescent="0.25">
      <c r="B73" s="36" t="s">
        <v>85</v>
      </c>
      <c r="D73" s="13" t="e">
        <f t="shared" si="3"/>
        <v>#VALUE!</v>
      </c>
      <c r="E73" s="13" t="str">
        <f t="shared" si="4"/>
        <v/>
      </c>
      <c r="F73" s="13">
        <f t="shared" si="5"/>
        <v>10</v>
      </c>
      <c r="G73" s="13" t="str">
        <f t="shared" si="6"/>
        <v>AXR</v>
      </c>
      <c r="H73" s="13" t="str">
        <f t="shared" si="7"/>
        <v>10_VIN</v>
      </c>
    </row>
    <row r="74" spans="2:8" x14ac:dyDescent="0.25">
      <c r="B74" s="36" t="s">
        <v>12</v>
      </c>
      <c r="D74" s="13" t="e">
        <f t="shared" si="3"/>
        <v>#VALUE!</v>
      </c>
      <c r="E74" s="13" t="str">
        <f t="shared" si="4"/>
        <v/>
      </c>
      <c r="F74" s="13">
        <f t="shared" si="5"/>
        <v>10</v>
      </c>
      <c r="G74" s="13" t="str">
        <f t="shared" si="6"/>
        <v>M</v>
      </c>
      <c r="H74" s="13" t="str">
        <f t="shared" si="7"/>
        <v>10_Grouper</v>
      </c>
    </row>
    <row r="75" spans="2:8" x14ac:dyDescent="0.25">
      <c r="B75" s="36" t="s">
        <v>14</v>
      </c>
      <c r="D75" s="13" t="e">
        <f t="shared" si="3"/>
        <v>#VALUE!</v>
      </c>
      <c r="E75" s="13" t="str">
        <f t="shared" si="4"/>
        <v/>
      </c>
      <c r="F75" s="13">
        <f t="shared" si="5"/>
        <v>10</v>
      </c>
      <c r="G75" s="13" t="str">
        <f t="shared" si="6"/>
        <v>M</v>
      </c>
      <c r="H75" s="13" t="str">
        <f t="shared" si="7"/>
        <v>10_Grouper2</v>
      </c>
    </row>
    <row r="76" spans="2:8" x14ac:dyDescent="0.25">
      <c r="B76" s="36" t="s">
        <v>16</v>
      </c>
      <c r="D76" s="13" t="e">
        <f t="shared" si="3"/>
        <v>#VALUE!</v>
      </c>
      <c r="E76" s="13" t="str">
        <f t="shared" si="4"/>
        <v/>
      </c>
      <c r="F76" s="13">
        <f t="shared" si="5"/>
        <v>10</v>
      </c>
      <c r="G76" s="13" t="str">
        <f t="shared" si="6"/>
        <v/>
      </c>
      <c r="H76" s="13" t="str">
        <f t="shared" si="7"/>
        <v>10_EOR</v>
      </c>
    </row>
    <row r="77" spans="2:8" x14ac:dyDescent="0.25">
      <c r="B77" s="36" t="s">
        <v>90</v>
      </c>
      <c r="D77" s="13">
        <f t="shared" si="3"/>
        <v>1</v>
      </c>
      <c r="E77" s="13">
        <f t="shared" si="4"/>
        <v>11</v>
      </c>
      <c r="F77" s="13">
        <f t="shared" si="5"/>
        <v>11</v>
      </c>
      <c r="G77" s="13" t="str">
        <f t="shared" si="6"/>
        <v>11</v>
      </c>
      <c r="H77" s="13" t="str">
        <f t="shared" si="7"/>
        <v>11_DBV</v>
      </c>
    </row>
    <row r="78" spans="2:8" x14ac:dyDescent="0.25">
      <c r="B78" s="36" t="s">
        <v>109</v>
      </c>
      <c r="D78" s="13" t="e">
        <f t="shared" si="3"/>
        <v>#VALUE!</v>
      </c>
      <c r="E78" s="13" t="str">
        <f t="shared" si="4"/>
        <v/>
      </c>
      <c r="F78" s="13">
        <f t="shared" si="5"/>
        <v>11</v>
      </c>
      <c r="G78" s="13" t="str">
        <f t="shared" si="6"/>
        <v>Restaurant PART A</v>
      </c>
      <c r="H78" s="13" t="str">
        <f t="shared" si="7"/>
        <v>11_RTX</v>
      </c>
    </row>
    <row r="79" spans="2:8" x14ac:dyDescent="0.25">
      <c r="B79" s="36" t="s">
        <v>93</v>
      </c>
      <c r="D79" s="13" t="e">
        <f t="shared" si="3"/>
        <v>#VALUE!</v>
      </c>
      <c r="E79" s="13" t="str">
        <f t="shared" si="4"/>
        <v/>
      </c>
      <c r="F79" s="13">
        <f t="shared" si="5"/>
        <v>11</v>
      </c>
      <c r="G79" s="13" t="str">
        <f t="shared" si="6"/>
        <v>A01</v>
      </c>
      <c r="H79" s="13" t="str">
        <f t="shared" si="7"/>
        <v>11_VIN</v>
      </c>
    </row>
    <row r="80" spans="2:8" x14ac:dyDescent="0.25">
      <c r="B80" s="36" t="s">
        <v>12</v>
      </c>
      <c r="D80" s="13" t="e">
        <f t="shared" si="3"/>
        <v>#VALUE!</v>
      </c>
      <c r="E80" s="13" t="str">
        <f t="shared" si="4"/>
        <v/>
      </c>
      <c r="F80" s="13">
        <f t="shared" si="5"/>
        <v>11</v>
      </c>
      <c r="G80" s="13" t="str">
        <f t="shared" si="6"/>
        <v>M</v>
      </c>
      <c r="H80" s="13" t="str">
        <f t="shared" si="7"/>
        <v>11_Grouper</v>
      </c>
    </row>
    <row r="81" spans="2:8" x14ac:dyDescent="0.25">
      <c r="B81" s="36" t="s">
        <v>14</v>
      </c>
      <c r="D81" s="13" t="e">
        <f t="shared" si="3"/>
        <v>#VALUE!</v>
      </c>
      <c r="E81" s="13" t="str">
        <f t="shared" si="4"/>
        <v/>
      </c>
      <c r="F81" s="13">
        <f t="shared" si="5"/>
        <v>11</v>
      </c>
      <c r="G81" s="13" t="str">
        <f t="shared" si="6"/>
        <v>M</v>
      </c>
      <c r="H81" s="13" t="str">
        <f t="shared" si="7"/>
        <v>11_Grouper2</v>
      </c>
    </row>
    <row r="82" spans="2:8" x14ac:dyDescent="0.25">
      <c r="B82" s="36" t="s">
        <v>16</v>
      </c>
      <c r="D82" s="13" t="e">
        <f t="shared" ref="D82:D89" si="9">SEARCH($K$16,B82)</f>
        <v>#VALUE!</v>
      </c>
      <c r="E82" s="13" t="str">
        <f t="shared" ref="E82:E89" si="10">IF(ISERROR(D82),"",MID(B82,FIND(":",B82)+1,100)+0)</f>
        <v/>
      </c>
      <c r="F82" s="13">
        <f t="shared" ref="F82:F89" si="11">IF(E82&lt;&gt;"",E82,F81)</f>
        <v>11</v>
      </c>
      <c r="G82" s="13" t="str">
        <f t="shared" ref="G82:G89" si="12">MID(B82,SEARCH(":",B82)+1,100)</f>
        <v/>
      </c>
      <c r="H82" s="13" t="str">
        <f t="shared" ref="H82:H89" si="13">F82&amp;"_"&amp;LEFT(B82,SEARCH(":",B82)-1)</f>
        <v>11_EOR</v>
      </c>
    </row>
    <row r="83" spans="2:8" x14ac:dyDescent="0.25">
      <c r="B83" s="36" t="s">
        <v>98</v>
      </c>
      <c r="D83" s="13">
        <f t="shared" si="9"/>
        <v>1</v>
      </c>
      <c r="E83" s="13">
        <f t="shared" si="10"/>
        <v>12</v>
      </c>
      <c r="F83" s="13">
        <f t="shared" si="11"/>
        <v>12</v>
      </c>
      <c r="G83" s="13" t="str">
        <f t="shared" si="12"/>
        <v>12</v>
      </c>
      <c r="H83" s="13" t="str">
        <f t="shared" si="13"/>
        <v>12_DBV</v>
      </c>
    </row>
    <row r="84" spans="2:8" x14ac:dyDescent="0.25">
      <c r="B84" s="36" t="s">
        <v>110</v>
      </c>
      <c r="D84" s="13" t="e">
        <f t="shared" si="9"/>
        <v>#VALUE!</v>
      </c>
      <c r="E84" s="13" t="str">
        <f t="shared" si="10"/>
        <v/>
      </c>
      <c r="F84" s="13">
        <f t="shared" si="11"/>
        <v>12</v>
      </c>
      <c r="G84" s="13" t="str">
        <f t="shared" si="12"/>
        <v>Restaurant PART B</v>
      </c>
      <c r="H84" s="13" t="str">
        <f t="shared" si="13"/>
        <v>12_RTX</v>
      </c>
    </row>
    <row r="85" spans="2:8" x14ac:dyDescent="0.25">
      <c r="B85" s="36" t="s">
        <v>101</v>
      </c>
      <c r="D85" s="13" t="e">
        <f t="shared" si="9"/>
        <v>#VALUE!</v>
      </c>
      <c r="E85" s="13" t="str">
        <f t="shared" si="10"/>
        <v/>
      </c>
      <c r="F85" s="13">
        <f t="shared" si="11"/>
        <v>12</v>
      </c>
      <c r="G85" s="13" t="str">
        <f t="shared" si="12"/>
        <v>A03</v>
      </c>
      <c r="H85" s="13" t="str">
        <f t="shared" si="13"/>
        <v>12_VIN</v>
      </c>
    </row>
    <row r="86" spans="2:8" x14ac:dyDescent="0.25">
      <c r="B86" s="36" t="s">
        <v>12</v>
      </c>
      <c r="D86" s="13" t="e">
        <f t="shared" si="9"/>
        <v>#VALUE!</v>
      </c>
      <c r="E86" s="13" t="str">
        <f t="shared" si="10"/>
        <v/>
      </c>
      <c r="F86" s="13">
        <f t="shared" si="11"/>
        <v>12</v>
      </c>
      <c r="G86" s="13" t="str">
        <f t="shared" si="12"/>
        <v>M</v>
      </c>
      <c r="H86" s="13" t="str">
        <f t="shared" si="13"/>
        <v>12_Grouper</v>
      </c>
    </row>
    <row r="87" spans="2:8" x14ac:dyDescent="0.25">
      <c r="B87" s="36" t="s">
        <v>14</v>
      </c>
      <c r="D87" s="13" t="e">
        <f t="shared" si="9"/>
        <v>#VALUE!</v>
      </c>
      <c r="E87" s="13" t="str">
        <f t="shared" si="10"/>
        <v/>
      </c>
      <c r="F87" s="13">
        <f t="shared" si="11"/>
        <v>12</v>
      </c>
      <c r="G87" s="13" t="str">
        <f t="shared" si="12"/>
        <v>M</v>
      </c>
      <c r="H87" s="13" t="str">
        <f t="shared" si="13"/>
        <v>12_Grouper2</v>
      </c>
    </row>
    <row r="88" spans="2:8" x14ac:dyDescent="0.25">
      <c r="B88" s="36" t="s">
        <v>105</v>
      </c>
      <c r="D88" s="13" t="e">
        <f t="shared" si="9"/>
        <v>#VALUE!</v>
      </c>
      <c r="E88" s="13" t="str">
        <f t="shared" si="10"/>
        <v/>
      </c>
      <c r="F88" s="13">
        <f t="shared" si="11"/>
        <v>12</v>
      </c>
      <c r="G88" s="13" t="str">
        <f t="shared" si="12"/>
        <v>M</v>
      </c>
      <c r="H88" s="13" t="str">
        <f t="shared" si="13"/>
        <v>12_Grouper3</v>
      </c>
    </row>
    <row r="89" spans="2:8" x14ac:dyDescent="0.25">
      <c r="B89" s="36" t="s">
        <v>16</v>
      </c>
      <c r="D89" s="13" t="e">
        <f t="shared" si="9"/>
        <v>#VALUE!</v>
      </c>
      <c r="E89" s="13" t="str">
        <f t="shared" si="10"/>
        <v/>
      </c>
      <c r="F89" s="13">
        <f t="shared" si="11"/>
        <v>12</v>
      </c>
      <c r="G89" s="13" t="str">
        <f t="shared" si="12"/>
        <v/>
      </c>
      <c r="H89" s="13" t="str">
        <f t="shared" si="13"/>
        <v>12_EOR</v>
      </c>
    </row>
  </sheetData>
  <mergeCells count="6">
    <mergeCell ref="Q9:W9"/>
    <mergeCell ref="Q4:W4"/>
    <mergeCell ref="Q5:W5"/>
    <mergeCell ref="Q6:W6"/>
    <mergeCell ref="Q7:W7"/>
    <mergeCell ref="Q8:W8"/>
  </mergeCells>
  <conditionalFormatting sqref="P9 P4:Q5 P7:Q8 P6">
    <cfRule type="expression" dxfId="13" priority="8">
      <formula>$AE4=FALSE</formula>
    </cfRule>
  </conditionalFormatting>
  <conditionalFormatting sqref="P7">
    <cfRule type="expression" dxfId="12" priority="7">
      <formula>$AE4=FALSE</formula>
    </cfRule>
  </conditionalFormatting>
  <conditionalFormatting sqref="X10">
    <cfRule type="expression" dxfId="11" priority="5">
      <formula>AND(X10="Please update pivot!")</formula>
    </cfRule>
    <cfRule type="expression" dxfId="10" priority="6">
      <formula>AND(X10="Pivot is up to date")</formula>
    </cfRule>
  </conditionalFormatting>
  <conditionalFormatting sqref="P4:W5 P7:W9 P6">
    <cfRule type="expression" dxfId="9" priority="4">
      <formula>$AD4=TRUE</formula>
    </cfRule>
  </conditionalFormatting>
  <conditionalFormatting sqref="Q6">
    <cfRule type="expression" dxfId="8" priority="2">
      <formula>$AE6=FALSE</formula>
    </cfRule>
  </conditionalFormatting>
  <conditionalFormatting sqref="Q6:W6">
    <cfRule type="expression" dxfId="7" priority="1">
      <formula>$AD6=TRUE</formula>
    </cfRule>
  </conditionalFormatting>
  <pageMargins left="0.7" right="0.7" top="0.75" bottom="0.75" header="0.3" footer="0.3"/>
  <pageSetup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locked="0" defaultSize="0" autoFill="0" autoLine="0" autoPict="0" altText="Toggle conditional formatting">
                <anchor moveWithCells="1">
                  <from>
                    <xdr:col>32</xdr:col>
                    <xdr:colOff>66675</xdr:colOff>
                    <xdr:row>2</xdr:row>
                    <xdr:rowOff>133350</xdr:rowOff>
                  </from>
                  <to>
                    <xdr:col>32</xdr:col>
                    <xdr:colOff>361950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locked="0" defaultSize="0" autoFill="0" autoLine="0" autoPict="0" altText="Toggle conditional formatting">
                <anchor moveWithCells="1">
                  <from>
                    <xdr:col>32</xdr:col>
                    <xdr:colOff>66675</xdr:colOff>
                    <xdr:row>4</xdr:row>
                    <xdr:rowOff>0</xdr:rowOff>
                  </from>
                  <to>
                    <xdr:col>33</xdr:col>
                    <xdr:colOff>19050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locked="0" defaultSize="0" autoFill="0" autoLine="0" autoPict="0" altText="Toggle conditional formatting">
                <anchor moveWithCells="1">
                  <from>
                    <xdr:col>32</xdr:col>
                    <xdr:colOff>66675</xdr:colOff>
                    <xdr:row>5</xdr:row>
                    <xdr:rowOff>28575</xdr:rowOff>
                  </from>
                  <to>
                    <xdr:col>32</xdr:col>
                    <xdr:colOff>333375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locked="0" defaultSize="0" autoFill="0" autoLine="0" autoPict="0" altText="Toggle conditional formatting">
                <anchor moveWithCells="1">
                  <from>
                    <xdr:col>32</xdr:col>
                    <xdr:colOff>66675</xdr:colOff>
                    <xdr:row>6</xdr:row>
                    <xdr:rowOff>38100</xdr:rowOff>
                  </from>
                  <to>
                    <xdr:col>33</xdr:col>
                    <xdr:colOff>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locked="0" defaultSize="0" autoFill="0" autoLine="0" autoPict="0" altText="Toggle conditional formatting">
                <anchor moveWithCells="1">
                  <from>
                    <xdr:col>32</xdr:col>
                    <xdr:colOff>66675</xdr:colOff>
                    <xdr:row>7</xdr:row>
                    <xdr:rowOff>47625</xdr:rowOff>
                  </from>
                  <to>
                    <xdr:col>33</xdr:col>
                    <xdr:colOff>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locked="0" defaultSize="0" autoFill="0" autoLine="0" autoPict="0" altText="TOGGLE">
                <anchor moveWithCells="1">
                  <from>
                    <xdr:col>35</xdr:col>
                    <xdr:colOff>219075</xdr:colOff>
                    <xdr:row>0</xdr:row>
                    <xdr:rowOff>0</xdr:rowOff>
                  </from>
                  <to>
                    <xdr:col>35</xdr:col>
                    <xdr:colOff>581025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locked="0" defaultSize="0" autoFill="0" autoLine="0" autoPict="0" altText="Formula">
                <anchor moveWithCells="1">
                  <from>
                    <xdr:col>35</xdr:col>
                    <xdr:colOff>219075</xdr:colOff>
                    <xdr:row>1</xdr:row>
                    <xdr:rowOff>133350</xdr:rowOff>
                  </from>
                  <to>
                    <xdr:col>35</xdr:col>
                    <xdr:colOff>514350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locked="0" defaultSize="0" autoFill="0" autoLine="0" autoPict="0" altText="Formula">
                <anchor moveWithCells="1">
                  <from>
                    <xdr:col>35</xdr:col>
                    <xdr:colOff>219075</xdr:colOff>
                    <xdr:row>2</xdr:row>
                    <xdr:rowOff>152400</xdr:rowOff>
                  </from>
                  <to>
                    <xdr:col>35</xdr:col>
                    <xdr:colOff>514350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locked="0" defaultSize="0" autoFill="0" autoLine="0" autoPict="0" altText="Toggle conditional formatting">
                <anchor moveWithCells="1">
                  <from>
                    <xdr:col>32</xdr:col>
                    <xdr:colOff>66675</xdr:colOff>
                    <xdr:row>8</xdr:row>
                    <xdr:rowOff>57150</xdr:rowOff>
                  </from>
                  <to>
                    <xdr:col>33</xdr:col>
                    <xdr:colOff>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L89"/>
  <sheetViews>
    <sheetView showGridLines="0" zoomScaleNormal="100" workbookViewId="0">
      <pane ySplit="16" topLeftCell="A17" activePane="bottomLeft" state="frozen"/>
      <selection pane="bottomLeft" activeCell="T16" sqref="T16"/>
    </sheetView>
  </sheetViews>
  <sheetFormatPr defaultRowHeight="15" x14ac:dyDescent="0.25"/>
  <cols>
    <col min="1" max="1" width="4.28515625" style="13" customWidth="1"/>
    <col min="2" max="2" width="19.28515625" style="13" customWidth="1"/>
    <col min="3" max="4" width="9.85546875" style="13" customWidth="1"/>
    <col min="5" max="5" width="7.28515625" style="13" customWidth="1"/>
    <col min="6" max="6" width="8" style="13" customWidth="1"/>
    <col min="7" max="7" width="9.85546875" style="13" customWidth="1"/>
    <col min="8" max="9" width="11.7109375" style="13" customWidth="1"/>
    <col min="10" max="10" width="3.7109375" style="13" customWidth="1"/>
    <col min="11" max="11" width="7.85546875" style="13" customWidth="1"/>
    <col min="12" max="12" width="12" style="13" customWidth="1"/>
    <col min="13" max="13" width="7.7109375" style="13" customWidth="1"/>
    <col min="14" max="14" width="10.5703125" style="13" customWidth="1"/>
    <col min="15" max="15" width="17.5703125" style="13" customWidth="1"/>
    <col min="16" max="16" width="11.5703125" style="13" customWidth="1"/>
    <col min="17" max="17" width="13.140625" style="13" customWidth="1"/>
    <col min="18" max="18" width="10.42578125" style="13" customWidth="1"/>
    <col min="19" max="19" width="7.28515625" style="13" customWidth="1"/>
    <col min="20" max="20" width="7.140625" style="13" bestFit="1" customWidth="1"/>
    <col min="21" max="21" width="6.7109375" style="13" customWidth="1"/>
    <col min="22" max="23" width="7.28515625" style="13" customWidth="1"/>
    <col min="24" max="24" width="5.140625" style="13" customWidth="1"/>
    <col min="25" max="25" width="21.5703125" style="13" customWidth="1"/>
    <col min="26" max="30" width="4" style="13" customWidth="1"/>
    <col min="31" max="32" width="5.7109375" style="13" hidden="1" customWidth="1"/>
    <col min="33" max="33" width="9.140625" style="13" customWidth="1"/>
    <col min="34" max="34" width="5.5703125" style="13" customWidth="1"/>
    <col min="35" max="16384" width="9.140625" style="13"/>
  </cols>
  <sheetData>
    <row r="1" spans="1:38" customFormat="1" ht="4.5" customHeight="1" x14ac:dyDescent="0.25">
      <c r="P1" s="11"/>
      <c r="Q1" s="12"/>
      <c r="R1" s="13"/>
      <c r="S1" s="14"/>
      <c r="T1" s="13"/>
      <c r="U1" s="11"/>
      <c r="V1" s="15"/>
      <c r="W1" s="16"/>
      <c r="AF1" s="17" t="b">
        <v>1</v>
      </c>
      <c r="AJ1" s="18" t="s">
        <v>178</v>
      </c>
    </row>
    <row r="2" spans="1:38" customFormat="1" ht="15" customHeight="1" x14ac:dyDescent="0.25">
      <c r="M2" s="13"/>
      <c r="N2" s="11"/>
      <c r="O2" s="13"/>
      <c r="P2" s="11"/>
      <c r="Q2" s="11"/>
      <c r="R2" s="11"/>
      <c r="S2" s="11"/>
      <c r="T2" s="11"/>
      <c r="U2" s="11"/>
      <c r="V2" s="11"/>
      <c r="AE2" s="19"/>
      <c r="AF2" s="17" t="b">
        <v>1</v>
      </c>
    </row>
    <row r="3" spans="1:38" customFormat="1" x14ac:dyDescent="0.25">
      <c r="L3" s="13"/>
      <c r="M3" s="18"/>
      <c r="N3" s="11"/>
      <c r="O3" s="18"/>
      <c r="P3" s="51" t="s">
        <v>179</v>
      </c>
      <c r="Q3" s="20" t="s">
        <v>120</v>
      </c>
      <c r="R3" s="20" t="s">
        <v>121</v>
      </c>
      <c r="S3" s="11"/>
      <c r="T3" s="11"/>
      <c r="U3" s="11"/>
      <c r="V3" s="11"/>
      <c r="AE3" s="21"/>
      <c r="AF3" s="22" t="b">
        <v>1</v>
      </c>
      <c r="AG3" s="23"/>
      <c r="AH3" s="23"/>
      <c r="AI3" s="23"/>
    </row>
    <row r="4" spans="1:38" customFormat="1" x14ac:dyDescent="0.25">
      <c r="L4" s="13"/>
      <c r="M4" s="18"/>
      <c r="N4" s="11"/>
      <c r="O4" s="18"/>
      <c r="P4" s="11"/>
      <c r="Q4" s="24" t="s">
        <v>122</v>
      </c>
      <c r="R4" s="58" t="s">
        <v>123</v>
      </c>
      <c r="S4" s="58"/>
      <c r="T4" s="58"/>
      <c r="U4" s="58"/>
      <c r="V4" s="58"/>
      <c r="W4" s="58"/>
      <c r="X4" s="58"/>
      <c r="AE4" s="17" t="b">
        <v>1</v>
      </c>
      <c r="AF4" s="17" t="b">
        <f>AND(AE4=TRUE,$AF$1=TRUE)</f>
        <v>1</v>
      </c>
      <c r="AG4" s="25" t="s">
        <v>122</v>
      </c>
      <c r="AI4" t="str">
        <f t="shared" ref="AI4:AI9" si="0">IF(AND(R4&lt;&gt;"",R5=""),"&lt;&lt;&lt;Last step","")</f>
        <v/>
      </c>
    </row>
    <row r="5" spans="1:38" customFormat="1" x14ac:dyDescent="0.25">
      <c r="L5" s="13"/>
      <c r="M5" s="18"/>
      <c r="N5" s="18"/>
      <c r="O5" s="18"/>
      <c r="P5" s="18"/>
      <c r="Q5" s="24" t="s">
        <v>124</v>
      </c>
      <c r="R5" s="58" t="s">
        <v>163</v>
      </c>
      <c r="S5" s="58"/>
      <c r="T5" s="58"/>
      <c r="U5" s="58"/>
      <c r="V5" s="58"/>
      <c r="W5" s="58"/>
      <c r="X5" s="58"/>
      <c r="AE5" t="b">
        <v>1</v>
      </c>
      <c r="AF5" s="17" t="b">
        <f t="shared" ref="AF5:AF9" si="1">AND(AE5=TRUE,$AF$1=TRUE)</f>
        <v>1</v>
      </c>
      <c r="AG5" s="25" t="s">
        <v>124</v>
      </c>
      <c r="AI5" t="str">
        <f t="shared" si="0"/>
        <v/>
      </c>
    </row>
    <row r="6" spans="1:38" customFormat="1" x14ac:dyDescent="0.25">
      <c r="L6" s="13"/>
      <c r="M6" s="26"/>
      <c r="N6" s="26"/>
      <c r="O6" s="26"/>
      <c r="P6" s="26"/>
      <c r="Q6" s="24" t="s">
        <v>125</v>
      </c>
      <c r="R6" s="58" t="s">
        <v>164</v>
      </c>
      <c r="S6" s="58"/>
      <c r="T6" s="58"/>
      <c r="U6" s="58"/>
      <c r="V6" s="58"/>
      <c r="W6" s="58"/>
      <c r="X6" s="58"/>
      <c r="AE6" s="17" t="b">
        <v>1</v>
      </c>
      <c r="AF6" s="17" t="b">
        <f t="shared" si="1"/>
        <v>1</v>
      </c>
      <c r="AG6" s="25" t="s">
        <v>125</v>
      </c>
      <c r="AI6" t="str">
        <f t="shared" si="0"/>
        <v/>
      </c>
    </row>
    <row r="7" spans="1:38" customFormat="1" x14ac:dyDescent="0.25">
      <c r="L7" s="18"/>
      <c r="M7" s="18"/>
      <c r="N7" s="18"/>
      <c r="O7" s="18"/>
      <c r="P7" s="18"/>
      <c r="Q7" s="24" t="s">
        <v>126</v>
      </c>
      <c r="R7" s="58" t="s">
        <v>176</v>
      </c>
      <c r="S7" s="58"/>
      <c r="T7" s="58"/>
      <c r="U7" s="58"/>
      <c r="V7" s="58"/>
      <c r="W7" s="58"/>
      <c r="X7" s="58"/>
      <c r="AE7" s="17" t="b">
        <v>1</v>
      </c>
      <c r="AF7" s="17" t="b">
        <f t="shared" si="1"/>
        <v>1</v>
      </c>
      <c r="AG7" s="25" t="s">
        <v>126</v>
      </c>
      <c r="AI7" t="str">
        <f t="shared" si="0"/>
        <v/>
      </c>
    </row>
    <row r="8" spans="1:38" customFormat="1" x14ac:dyDescent="0.25">
      <c r="D8" s="27"/>
      <c r="E8" s="27"/>
      <c r="F8" s="27"/>
      <c r="G8" s="27"/>
      <c r="H8" s="27"/>
      <c r="I8" s="27"/>
      <c r="J8" s="27"/>
      <c r="K8" s="27"/>
      <c r="L8" s="27"/>
      <c r="M8" s="18"/>
      <c r="O8" s="18"/>
      <c r="Q8" s="24" t="s">
        <v>127</v>
      </c>
      <c r="R8" s="57" t="s">
        <v>177</v>
      </c>
      <c r="S8" s="57"/>
      <c r="T8" s="57"/>
      <c r="U8" s="57"/>
      <c r="V8" s="57"/>
      <c r="W8" s="57"/>
      <c r="X8" s="57"/>
      <c r="AE8" s="17" t="b">
        <v>1</v>
      </c>
      <c r="AF8" s="17" t="b">
        <f t="shared" si="1"/>
        <v>1</v>
      </c>
      <c r="AG8" s="25" t="s">
        <v>127</v>
      </c>
      <c r="AI8" t="str">
        <f t="shared" si="0"/>
        <v/>
      </c>
      <c r="AL8" s="28" t="s">
        <v>128</v>
      </c>
    </row>
    <row r="9" spans="1:38" customFormat="1" x14ac:dyDescent="0.25">
      <c r="D9" s="11"/>
      <c r="E9" s="11"/>
      <c r="F9" s="11"/>
      <c r="G9" s="11"/>
      <c r="H9" s="11"/>
      <c r="I9" s="11"/>
      <c r="J9" s="11"/>
      <c r="K9" s="11"/>
      <c r="L9" s="35"/>
      <c r="M9" s="13"/>
      <c r="N9" s="13"/>
      <c r="O9" s="13"/>
      <c r="P9" s="11"/>
      <c r="Q9" s="24" t="s">
        <v>129</v>
      </c>
      <c r="R9" s="57" t="s">
        <v>178</v>
      </c>
      <c r="S9" s="57"/>
      <c r="T9" s="57"/>
      <c r="U9" s="57"/>
      <c r="V9" s="57"/>
      <c r="W9" s="57"/>
      <c r="X9" s="57"/>
      <c r="Y9" s="18"/>
      <c r="AE9" s="17" t="b">
        <v>1</v>
      </c>
      <c r="AF9" s="17" t="b">
        <f t="shared" si="1"/>
        <v>1</v>
      </c>
      <c r="AG9" s="25" t="s">
        <v>129</v>
      </c>
      <c r="AI9" t="str">
        <f t="shared" si="0"/>
        <v>&lt;&lt;&lt;Last step</v>
      </c>
      <c r="AL9" s="29" t="s">
        <v>130</v>
      </c>
    </row>
    <row r="10" spans="1:38" s="18" customFormat="1" x14ac:dyDescent="0.25">
      <c r="A10" s="30"/>
      <c r="C10" s="32"/>
      <c r="R10"/>
      <c r="S10"/>
      <c r="T10" s="11"/>
      <c r="U10" s="11"/>
      <c r="V10" s="11"/>
      <c r="W10"/>
      <c r="X10"/>
      <c r="Y10" s="33"/>
      <c r="Z10" s="33"/>
      <c r="AA10" s="33"/>
      <c r="AB10" s="33"/>
      <c r="AC10" s="33"/>
      <c r="AD10" s="13"/>
      <c r="AE10" s="34"/>
    </row>
    <row r="11" spans="1:38" customFormat="1" x14ac:dyDescent="0.25">
      <c r="A11" s="11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35"/>
      <c r="M11" s="13"/>
      <c r="N11" s="13"/>
      <c r="O11" s="13"/>
      <c r="T11" s="11"/>
      <c r="U11" s="11"/>
      <c r="V11" s="11"/>
    </row>
    <row r="12" spans="1:38" customFormat="1" x14ac:dyDescent="0.25">
      <c r="A12" s="1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35"/>
      <c r="M12" s="13"/>
      <c r="N12" s="13"/>
      <c r="O12" s="13"/>
      <c r="T12" s="11"/>
      <c r="U12" s="11"/>
      <c r="V12" s="11"/>
    </row>
    <row r="13" spans="1:38" customFormat="1" x14ac:dyDescent="0.25">
      <c r="A13" s="11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35"/>
      <c r="M13" s="13"/>
      <c r="N13" s="13"/>
      <c r="O13" s="13"/>
      <c r="T13" s="11"/>
      <c r="U13" s="11"/>
      <c r="V13" s="11"/>
    </row>
    <row r="14" spans="1:38" customFormat="1" x14ac:dyDescent="0.25">
      <c r="A14" s="11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35"/>
      <c r="M14" s="13"/>
      <c r="N14" s="13"/>
      <c r="O14" s="13"/>
      <c r="T14" s="11"/>
      <c r="U14" s="11"/>
      <c r="V14" s="11"/>
    </row>
    <row r="15" spans="1:38" customFormat="1" x14ac:dyDescent="0.25">
      <c r="A15" s="11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35"/>
      <c r="M15" s="13"/>
      <c r="N15" s="13"/>
      <c r="O15" s="13"/>
      <c r="T15" s="11"/>
      <c r="U15" s="11"/>
      <c r="V15" s="11"/>
    </row>
    <row r="16" spans="1:38" customFormat="1" x14ac:dyDescent="0.25">
      <c r="A16" s="11"/>
      <c r="B16" s="31" t="s">
        <v>131</v>
      </c>
      <c r="C16" s="13"/>
      <c r="D16" s="50" t="s">
        <v>165</v>
      </c>
      <c r="E16" s="50" t="s">
        <v>166</v>
      </c>
      <c r="F16" s="50" t="s">
        <v>167</v>
      </c>
      <c r="G16" s="50" t="s">
        <v>168</v>
      </c>
      <c r="H16" s="50" t="s">
        <v>170</v>
      </c>
      <c r="I16" s="50" t="s">
        <v>175</v>
      </c>
      <c r="J16" s="13"/>
      <c r="K16" s="13" t="s">
        <v>169</v>
      </c>
      <c r="L16" s="43" t="s">
        <v>132</v>
      </c>
      <c r="M16" s="43" t="s">
        <v>133</v>
      </c>
      <c r="N16" s="43" t="s">
        <v>135</v>
      </c>
      <c r="O16" s="43" t="s">
        <v>137</v>
      </c>
      <c r="P16" s="43" t="s">
        <v>139</v>
      </c>
      <c r="Q16" s="43" t="s">
        <v>162</v>
      </c>
      <c r="R16" s="43" t="s">
        <v>140</v>
      </c>
      <c r="S16" s="43"/>
      <c r="T16" s="11"/>
      <c r="U16" s="11"/>
      <c r="V16" s="11"/>
    </row>
    <row r="17" spans="1:34" customFormat="1" x14ac:dyDescent="0.25">
      <c r="A17" s="11"/>
      <c r="B17" s="36" t="s">
        <v>7</v>
      </c>
      <c r="C17" s="13"/>
      <c r="D17" s="13">
        <f>SEARCH($L$16,B17)</f>
        <v>1</v>
      </c>
      <c r="E17" s="13">
        <f>IF(ISERROR(D17),"",MID(B17,FIND(":",B17)+1,100)+0)</f>
        <v>1</v>
      </c>
      <c r="F17" s="13">
        <f>IF(E17&lt;&gt;"",E17,F16)</f>
        <v>1</v>
      </c>
      <c r="G17" s="13">
        <f>SEARCH(":",B17)+1</f>
        <v>5</v>
      </c>
      <c r="H17" s="13" t="str">
        <f>MID(B17,G17,100)</f>
        <v>1</v>
      </c>
      <c r="I17" s="13" t="str">
        <f>F17&amp;"_"&amp;LEFT(B17,G17-2)</f>
        <v>1_DBV</v>
      </c>
      <c r="J17" s="13"/>
      <c r="K17" s="13">
        <v>1</v>
      </c>
      <c r="L17" s="45" t="str">
        <f t="shared" ref="L17:R26" si="2">IFERROR(INDEX($H$17:$H$89,MATCH($K17&amp;"_"&amp;L$16,$I$17:$I$89,0)),"")</f>
        <v>1</v>
      </c>
      <c r="M17" s="45" t="str">
        <f t="shared" si="2"/>
        <v>Restaurant</v>
      </c>
      <c r="N17" s="45" t="str">
        <f t="shared" si="2"/>
        <v>ACR</v>
      </c>
      <c r="O17" s="45" t="str">
        <f t="shared" si="2"/>
        <v>M</v>
      </c>
      <c r="P17" s="45" t="str">
        <f t="shared" si="2"/>
        <v>M</v>
      </c>
      <c r="Q17" s="45" t="str">
        <f t="shared" si="2"/>
        <v/>
      </c>
      <c r="R17" s="45" t="str">
        <f t="shared" si="2"/>
        <v xml:space="preserve"> 1st test value</v>
      </c>
      <c r="S17" s="45"/>
      <c r="T17" s="11"/>
      <c r="U17" s="11"/>
      <c r="V17" s="11"/>
    </row>
    <row r="18" spans="1:34" customFormat="1" x14ac:dyDescent="0.25">
      <c r="A18" s="11"/>
      <c r="B18" s="36" t="s">
        <v>108</v>
      </c>
      <c r="C18" s="13"/>
      <c r="D18" s="13" t="e">
        <f t="shared" ref="D18:D81" si="3">SEARCH($L$16,B18)</f>
        <v>#VALUE!</v>
      </c>
      <c r="E18" s="13" t="str">
        <f t="shared" ref="E18:E81" si="4">IF(ISERROR(D18),"",MID(B18,FIND(":",B18)+1,100)+0)</f>
        <v/>
      </c>
      <c r="F18" s="13">
        <f t="shared" ref="F18:F81" si="5">IF(E18&lt;&gt;"",E18,F17)</f>
        <v>1</v>
      </c>
      <c r="G18" s="13">
        <f t="shared" ref="G18:G81" si="6">SEARCH(":",B18)+1</f>
        <v>5</v>
      </c>
      <c r="H18" s="13" t="str">
        <f t="shared" ref="H18:H81" si="7">MID(B18,G18,100)</f>
        <v>Restaurant</v>
      </c>
      <c r="I18" s="13" t="str">
        <f t="shared" ref="I18:I81" si="8">F18&amp;"_"&amp;LEFT(B18,G18-2)</f>
        <v>1_RTX</v>
      </c>
      <c r="J18" s="13"/>
      <c r="K18" s="13">
        <v>2</v>
      </c>
      <c r="L18" s="45" t="str">
        <f t="shared" si="2"/>
        <v>2</v>
      </c>
      <c r="M18" s="45" t="str">
        <f t="shared" si="2"/>
        <v>ADR bonjour RECORDS MISSING</v>
      </c>
      <c r="N18" s="45" t="str">
        <f t="shared" si="2"/>
        <v>ADR</v>
      </c>
      <c r="O18" s="45" t="str">
        <f t="shared" si="2"/>
        <v>M</v>
      </c>
      <c r="P18" s="45" t="str">
        <f t="shared" si="2"/>
        <v>M</v>
      </c>
      <c r="Q18" s="45" t="str">
        <f t="shared" si="2"/>
        <v/>
      </c>
      <c r="R18" s="45" t="str">
        <f t="shared" si="2"/>
        <v/>
      </c>
      <c r="S18" s="45"/>
      <c r="T18" s="11"/>
      <c r="U18" s="11"/>
      <c r="V18" s="11"/>
    </row>
    <row r="19" spans="1:34" customFormat="1" x14ac:dyDescent="0.25">
      <c r="A19" s="11"/>
      <c r="B19" s="36" t="s">
        <v>10</v>
      </c>
      <c r="C19" s="13"/>
      <c r="D19" s="13" t="e">
        <f t="shared" si="3"/>
        <v>#VALUE!</v>
      </c>
      <c r="E19" s="13" t="str">
        <f t="shared" si="4"/>
        <v/>
      </c>
      <c r="F19" s="13">
        <f t="shared" si="5"/>
        <v>1</v>
      </c>
      <c r="G19" s="13">
        <f t="shared" si="6"/>
        <v>5</v>
      </c>
      <c r="H19" s="13" t="str">
        <f t="shared" si="7"/>
        <v>ACR</v>
      </c>
      <c r="I19" s="13" t="str">
        <f t="shared" si="8"/>
        <v>1_VIN</v>
      </c>
      <c r="J19" s="13"/>
      <c r="K19" s="13">
        <v>3</v>
      </c>
      <c r="L19" s="45" t="str">
        <f t="shared" si="2"/>
        <v>3</v>
      </c>
      <c r="M19" s="45" t="str">
        <f t="shared" si="2"/>
        <v>Restaurant XYZ hola</v>
      </c>
      <c r="N19" s="45" t="str">
        <f t="shared" si="2"/>
        <v>AEO</v>
      </c>
      <c r="O19" s="45" t="str">
        <f t="shared" si="2"/>
        <v>M</v>
      </c>
      <c r="P19" s="45" t="str">
        <f t="shared" si="2"/>
        <v>M</v>
      </c>
      <c r="Q19" s="45" t="str">
        <f t="shared" si="2"/>
        <v/>
      </c>
      <c r="R19" s="45" t="str">
        <f t="shared" si="2"/>
        <v xml:space="preserve"> TEST IT OUT!</v>
      </c>
      <c r="S19" s="45"/>
      <c r="T19" s="11"/>
      <c r="U19" s="11"/>
      <c r="V19" s="11"/>
      <c r="AA19" s="13"/>
      <c r="AB19" s="13"/>
      <c r="AC19" s="13"/>
      <c r="AD19" s="13"/>
      <c r="AE19" s="13"/>
      <c r="AF19" s="13"/>
      <c r="AG19" s="13"/>
      <c r="AH19" s="13"/>
    </row>
    <row r="20" spans="1:34" customFormat="1" x14ac:dyDescent="0.25">
      <c r="A20" s="11"/>
      <c r="B20" s="36" t="s">
        <v>12</v>
      </c>
      <c r="C20" s="13"/>
      <c r="D20" s="13" t="e">
        <f t="shared" si="3"/>
        <v>#VALUE!</v>
      </c>
      <c r="E20" s="13" t="str">
        <f t="shared" si="4"/>
        <v/>
      </c>
      <c r="F20" s="13">
        <f t="shared" si="5"/>
        <v>1</v>
      </c>
      <c r="G20" s="13">
        <f t="shared" si="6"/>
        <v>9</v>
      </c>
      <c r="H20" s="13" t="str">
        <f t="shared" si="7"/>
        <v>M</v>
      </c>
      <c r="I20" s="13" t="str">
        <f t="shared" si="8"/>
        <v>1_Grouper</v>
      </c>
      <c r="J20" s="13"/>
      <c r="K20" s="13">
        <v>4</v>
      </c>
      <c r="L20" s="45" t="str">
        <f t="shared" si="2"/>
        <v>4</v>
      </c>
      <c r="M20" s="45" t="str">
        <f t="shared" si="2"/>
        <v>Restaurant PSYCH XYZ hola</v>
      </c>
      <c r="N20" s="45" t="str">
        <f t="shared" si="2"/>
        <v>AEP</v>
      </c>
      <c r="O20" s="45" t="str">
        <f t="shared" si="2"/>
        <v>M</v>
      </c>
      <c r="P20" s="45" t="str">
        <f t="shared" si="2"/>
        <v>M</v>
      </c>
      <c r="Q20" s="45" t="str">
        <f t="shared" si="2"/>
        <v/>
      </c>
      <c r="R20" s="45" t="str">
        <f t="shared" si="2"/>
        <v/>
      </c>
      <c r="S20" s="45"/>
      <c r="T20" s="11"/>
      <c r="U20" s="11"/>
      <c r="V20" s="11"/>
      <c r="Z20" s="37"/>
    </row>
    <row r="21" spans="1:34" customFormat="1" x14ac:dyDescent="0.25">
      <c r="A21" s="11"/>
      <c r="B21" s="36" t="s">
        <v>14</v>
      </c>
      <c r="C21" s="13"/>
      <c r="D21" s="13" t="e">
        <f t="shared" si="3"/>
        <v>#VALUE!</v>
      </c>
      <c r="E21" s="13" t="str">
        <f t="shared" si="4"/>
        <v/>
      </c>
      <c r="F21" s="13">
        <f t="shared" si="5"/>
        <v>1</v>
      </c>
      <c r="G21" s="13">
        <f t="shared" si="6"/>
        <v>10</v>
      </c>
      <c r="H21" s="13" t="str">
        <f t="shared" si="7"/>
        <v>M</v>
      </c>
      <c r="I21" s="13" t="str">
        <f t="shared" si="8"/>
        <v>1_Grouper2</v>
      </c>
      <c r="J21" s="13"/>
      <c r="K21" s="13">
        <v>5</v>
      </c>
      <c r="L21" s="45" t="str">
        <f t="shared" si="2"/>
        <v>5</v>
      </c>
      <c r="M21" s="45" t="str">
        <f t="shared" si="2"/>
        <v>Restaurant fitness XYZ hola</v>
      </c>
      <c r="N21" s="45" t="str">
        <f t="shared" si="2"/>
        <v>AER</v>
      </c>
      <c r="O21" s="45" t="str">
        <f t="shared" si="2"/>
        <v>M</v>
      </c>
      <c r="P21" s="45" t="str">
        <f t="shared" si="2"/>
        <v>M</v>
      </c>
      <c r="Q21" s="45" t="str">
        <f t="shared" si="2"/>
        <v/>
      </c>
      <c r="R21" s="45" t="str">
        <f t="shared" si="2"/>
        <v/>
      </c>
      <c r="S21" s="45"/>
      <c r="T21" s="11"/>
      <c r="U21" s="11"/>
      <c r="V21" s="11"/>
      <c r="Z21" s="11"/>
      <c r="AA21" s="11"/>
      <c r="AB21" s="11"/>
      <c r="AC21" s="11"/>
    </row>
    <row r="22" spans="1:34" customFormat="1" x14ac:dyDescent="0.25">
      <c r="A22" s="11"/>
      <c r="B22" s="36" t="s">
        <v>172</v>
      </c>
      <c r="C22" s="13"/>
      <c r="D22" s="13" t="e">
        <f t="shared" si="3"/>
        <v>#VALUE!</v>
      </c>
      <c r="E22" s="13" t="str">
        <f t="shared" si="4"/>
        <v/>
      </c>
      <c r="F22" s="13">
        <f t="shared" si="5"/>
        <v>1</v>
      </c>
      <c r="G22" s="13">
        <f t="shared" si="6"/>
        <v>5</v>
      </c>
      <c r="H22" s="13" t="str">
        <f t="shared" si="7"/>
        <v xml:space="preserve"> 1st test value</v>
      </c>
      <c r="I22" s="13" t="str">
        <f t="shared" si="8"/>
        <v>1_EOR</v>
      </c>
      <c r="J22" s="13"/>
      <c r="K22" s="13">
        <v>6</v>
      </c>
      <c r="L22" s="45" t="str">
        <f t="shared" si="2"/>
        <v>6</v>
      </c>
      <c r="M22" s="45" t="str">
        <f t="shared" si="2"/>
        <v>Restaurant XYZ</v>
      </c>
      <c r="N22" s="45" t="str">
        <f t="shared" si="2"/>
        <v>AHO</v>
      </c>
      <c r="O22" s="45" t="str">
        <f t="shared" si="2"/>
        <v>M</v>
      </c>
      <c r="P22" s="45" t="str">
        <f t="shared" si="2"/>
        <v>M</v>
      </c>
      <c r="Q22" s="45" t="str">
        <f t="shared" si="2"/>
        <v/>
      </c>
      <c r="R22" s="45" t="str">
        <f t="shared" si="2"/>
        <v/>
      </c>
      <c r="S22" s="45"/>
      <c r="T22" s="11"/>
      <c r="U22" s="11"/>
      <c r="V22" s="11"/>
    </row>
    <row r="23" spans="1:34" customFormat="1" x14ac:dyDescent="0.25">
      <c r="A23" s="11"/>
      <c r="B23" s="36" t="s">
        <v>18</v>
      </c>
      <c r="C23" s="13"/>
      <c r="D23" s="13">
        <f t="shared" si="3"/>
        <v>1</v>
      </c>
      <c r="E23" s="13">
        <f t="shared" si="4"/>
        <v>2</v>
      </c>
      <c r="F23" s="13">
        <f t="shared" si="5"/>
        <v>2</v>
      </c>
      <c r="G23" s="13">
        <f t="shared" si="6"/>
        <v>5</v>
      </c>
      <c r="H23" s="13" t="str">
        <f t="shared" si="7"/>
        <v>2</v>
      </c>
      <c r="I23" s="13" t="str">
        <f t="shared" si="8"/>
        <v>2_DBV</v>
      </c>
      <c r="J23" s="13"/>
      <c r="K23" s="13">
        <v>7</v>
      </c>
      <c r="L23" s="45" t="str">
        <f t="shared" si="2"/>
        <v>7</v>
      </c>
      <c r="M23" s="45" t="str">
        <f t="shared" si="2"/>
        <v>Restaurant PSYCH XYZ</v>
      </c>
      <c r="N23" s="45" t="str">
        <f t="shared" si="2"/>
        <v>AHP</v>
      </c>
      <c r="O23" s="45" t="str">
        <f t="shared" si="2"/>
        <v>M</v>
      </c>
      <c r="P23" s="45" t="str">
        <f t="shared" si="2"/>
        <v>M</v>
      </c>
      <c r="Q23" s="45" t="str">
        <f t="shared" si="2"/>
        <v/>
      </c>
      <c r="R23" s="45" t="str">
        <f t="shared" si="2"/>
        <v/>
      </c>
      <c r="S23" s="45"/>
      <c r="T23" s="11"/>
      <c r="U23" s="11"/>
      <c r="V23" s="11"/>
    </row>
    <row r="24" spans="1:34" customFormat="1" x14ac:dyDescent="0.25">
      <c r="A24" s="11"/>
      <c r="B24" s="36" t="s">
        <v>119</v>
      </c>
      <c r="C24" s="13"/>
      <c r="D24" s="13" t="e">
        <f t="shared" si="3"/>
        <v>#VALUE!</v>
      </c>
      <c r="E24" s="13" t="str">
        <f t="shared" si="4"/>
        <v/>
      </c>
      <c r="F24" s="13">
        <f t="shared" si="5"/>
        <v>2</v>
      </c>
      <c r="G24" s="13">
        <f t="shared" si="6"/>
        <v>5</v>
      </c>
      <c r="H24" s="13" t="str">
        <f t="shared" si="7"/>
        <v>ADR bonjour RECORDS MISSING</v>
      </c>
      <c r="I24" s="13" t="str">
        <f t="shared" si="8"/>
        <v>2_RTX</v>
      </c>
      <c r="J24" s="13"/>
      <c r="K24" s="47">
        <v>8</v>
      </c>
      <c r="L24" s="48" t="str">
        <f t="shared" si="2"/>
        <v>8</v>
      </c>
      <c r="M24" s="48" t="str">
        <f t="shared" si="2"/>
        <v>Restaurant fitness XYZ</v>
      </c>
      <c r="N24" s="48" t="str">
        <f t="shared" si="2"/>
        <v>I need more coffee!!!</v>
      </c>
      <c r="O24" s="48" t="str">
        <f t="shared" si="2"/>
        <v xml:space="preserve"> Bagel too please!</v>
      </c>
      <c r="P24" s="48" t="str">
        <f t="shared" si="2"/>
        <v>M</v>
      </c>
      <c r="Q24" s="48" t="str">
        <f t="shared" si="2"/>
        <v/>
      </c>
      <c r="R24" s="48" t="str">
        <f t="shared" si="2"/>
        <v/>
      </c>
      <c r="S24" s="45"/>
      <c r="T24" s="11"/>
      <c r="U24" s="11"/>
      <c r="V24" s="11"/>
      <c r="Z24" s="37"/>
    </row>
    <row r="25" spans="1:34" customFormat="1" x14ac:dyDescent="0.25">
      <c r="A25" s="11"/>
      <c r="B25" s="36" t="s">
        <v>21</v>
      </c>
      <c r="C25" s="13"/>
      <c r="D25" s="13" t="e">
        <f t="shared" si="3"/>
        <v>#VALUE!</v>
      </c>
      <c r="E25" s="13" t="str">
        <f t="shared" si="4"/>
        <v/>
      </c>
      <c r="F25" s="13">
        <f t="shared" si="5"/>
        <v>2</v>
      </c>
      <c r="G25" s="13">
        <f t="shared" si="6"/>
        <v>5</v>
      </c>
      <c r="H25" s="13" t="str">
        <f t="shared" si="7"/>
        <v>ADR</v>
      </c>
      <c r="I25" s="13" t="str">
        <f t="shared" si="8"/>
        <v>2_VIN</v>
      </c>
      <c r="J25" s="13"/>
      <c r="K25" s="13">
        <v>9</v>
      </c>
      <c r="L25" s="45" t="str">
        <f t="shared" si="2"/>
        <v>9</v>
      </c>
      <c r="M25" s="45" t="str">
        <f t="shared" si="2"/>
        <v>Restaurant yoga</v>
      </c>
      <c r="N25" s="45" t="str">
        <f t="shared" si="2"/>
        <v>AXP</v>
      </c>
      <c r="O25" s="45" t="str">
        <f t="shared" si="2"/>
        <v>M</v>
      </c>
      <c r="P25" s="45" t="str">
        <f t="shared" si="2"/>
        <v>M</v>
      </c>
      <c r="Q25" s="45" t="str">
        <f t="shared" si="2"/>
        <v/>
      </c>
      <c r="R25" s="45" t="str">
        <f t="shared" si="2"/>
        <v/>
      </c>
      <c r="S25" s="45"/>
      <c r="T25" s="11"/>
      <c r="U25" s="11"/>
      <c r="V25" s="11"/>
      <c r="Y25" s="13"/>
      <c r="Z25" s="38"/>
      <c r="AA25" s="38"/>
      <c r="AB25" s="38"/>
      <c r="AC25" s="38"/>
    </row>
    <row r="26" spans="1:34" customFormat="1" x14ac:dyDescent="0.25">
      <c r="A26" s="11"/>
      <c r="B26" s="36" t="s">
        <v>12</v>
      </c>
      <c r="C26" s="13"/>
      <c r="D26" s="13" t="e">
        <f t="shared" si="3"/>
        <v>#VALUE!</v>
      </c>
      <c r="E26" s="13" t="str">
        <f t="shared" si="4"/>
        <v/>
      </c>
      <c r="F26" s="13">
        <f t="shared" si="5"/>
        <v>2</v>
      </c>
      <c r="G26" s="13">
        <f t="shared" si="6"/>
        <v>9</v>
      </c>
      <c r="H26" s="13" t="str">
        <f t="shared" si="7"/>
        <v>M</v>
      </c>
      <c r="I26" s="13" t="str">
        <f t="shared" si="8"/>
        <v>2_Grouper</v>
      </c>
      <c r="J26" s="13"/>
      <c r="K26" s="13">
        <v>10</v>
      </c>
      <c r="L26" s="45" t="str">
        <f t="shared" si="2"/>
        <v>10</v>
      </c>
      <c r="M26" s="45" t="str">
        <f t="shared" si="2"/>
        <v>Restaurant fitnessILITATION</v>
      </c>
      <c r="N26" s="45" t="str">
        <f t="shared" si="2"/>
        <v>AXR</v>
      </c>
      <c r="O26" s="45" t="str">
        <f t="shared" si="2"/>
        <v>M</v>
      </c>
      <c r="P26" s="45" t="str">
        <f t="shared" si="2"/>
        <v>M</v>
      </c>
      <c r="Q26" s="45" t="str">
        <f t="shared" si="2"/>
        <v/>
      </c>
      <c r="R26" s="45" t="str">
        <f t="shared" si="2"/>
        <v/>
      </c>
      <c r="S26" s="45"/>
      <c r="T26" s="11"/>
      <c r="U26" s="11"/>
      <c r="V26" s="11"/>
      <c r="Y26" s="13"/>
      <c r="Z26" s="13"/>
      <c r="AA26" s="13"/>
      <c r="AB26" s="13"/>
      <c r="AC26" s="13"/>
      <c r="AD26" s="13"/>
    </row>
    <row r="27" spans="1:34" x14ac:dyDescent="0.25">
      <c r="B27" s="36" t="s">
        <v>14</v>
      </c>
      <c r="D27" s="13" t="e">
        <f t="shared" si="3"/>
        <v>#VALUE!</v>
      </c>
      <c r="E27" s="13" t="str">
        <f t="shared" si="4"/>
        <v/>
      </c>
      <c r="F27" s="13">
        <f t="shared" si="5"/>
        <v>2</v>
      </c>
      <c r="G27" s="13">
        <f t="shared" si="6"/>
        <v>10</v>
      </c>
      <c r="H27" s="13" t="str">
        <f t="shared" si="7"/>
        <v>M</v>
      </c>
      <c r="I27" s="13" t="str">
        <f t="shared" si="8"/>
        <v>2_Grouper2</v>
      </c>
      <c r="K27" s="13">
        <v>11</v>
      </c>
      <c r="L27" s="45" t="str">
        <f t="shared" ref="L27:R36" si="9">IFERROR(INDEX($H$17:$H$89,MATCH($K27&amp;"_"&amp;L$16,$I$17:$I$89,0)),"")</f>
        <v>11</v>
      </c>
      <c r="M27" s="45" t="str">
        <f t="shared" si="9"/>
        <v>Restaurant PART A</v>
      </c>
      <c r="N27" s="45" t="str">
        <f t="shared" si="9"/>
        <v>A01</v>
      </c>
      <c r="O27" s="45" t="str">
        <f t="shared" si="9"/>
        <v>M</v>
      </c>
      <c r="P27" s="45" t="str">
        <f t="shared" si="9"/>
        <v>M</v>
      </c>
      <c r="Q27" s="45" t="str">
        <f t="shared" si="9"/>
        <v/>
      </c>
      <c r="R27" s="45" t="str">
        <f t="shared" si="9"/>
        <v/>
      </c>
      <c r="S27" s="45"/>
    </row>
    <row r="28" spans="1:34" x14ac:dyDescent="0.25">
      <c r="B28" s="36" t="s">
        <v>16</v>
      </c>
      <c r="D28" s="13" t="e">
        <f t="shared" si="3"/>
        <v>#VALUE!</v>
      </c>
      <c r="E28" s="13" t="str">
        <f t="shared" si="4"/>
        <v/>
      </c>
      <c r="F28" s="13">
        <f t="shared" si="5"/>
        <v>2</v>
      </c>
      <c r="G28" s="13">
        <f t="shared" si="6"/>
        <v>5</v>
      </c>
      <c r="H28" s="13" t="str">
        <f t="shared" si="7"/>
        <v/>
      </c>
      <c r="I28" s="13" t="str">
        <f t="shared" si="8"/>
        <v>2_EOR</v>
      </c>
      <c r="K28" s="13">
        <v>12</v>
      </c>
      <c r="L28" s="45" t="str">
        <f t="shared" si="9"/>
        <v>12</v>
      </c>
      <c r="M28" s="45" t="str">
        <f t="shared" si="9"/>
        <v>Restaurant PART B</v>
      </c>
      <c r="N28" s="45" t="str">
        <f t="shared" si="9"/>
        <v>A03</v>
      </c>
      <c r="O28" s="45" t="str">
        <f t="shared" si="9"/>
        <v>M</v>
      </c>
      <c r="P28" s="45" t="str">
        <f t="shared" si="9"/>
        <v>M</v>
      </c>
      <c r="Q28" s="45" t="str">
        <f t="shared" si="9"/>
        <v>M</v>
      </c>
      <c r="R28" s="45" t="str">
        <f t="shared" si="9"/>
        <v/>
      </c>
      <c r="S28" s="45"/>
    </row>
    <row r="29" spans="1:34" x14ac:dyDescent="0.25">
      <c r="B29" s="36" t="s">
        <v>26</v>
      </c>
      <c r="D29" s="13">
        <f t="shared" si="3"/>
        <v>1</v>
      </c>
      <c r="E29" s="13">
        <f t="shared" si="4"/>
        <v>3</v>
      </c>
      <c r="F29" s="13">
        <f t="shared" si="5"/>
        <v>3</v>
      </c>
      <c r="G29" s="13">
        <f t="shared" si="6"/>
        <v>5</v>
      </c>
      <c r="H29" s="13" t="str">
        <f t="shared" si="7"/>
        <v>3</v>
      </c>
      <c r="I29" s="13" t="str">
        <f t="shared" si="8"/>
        <v>3_DBV</v>
      </c>
      <c r="K29" s="13">
        <v>13</v>
      </c>
      <c r="L29" s="45" t="str">
        <f t="shared" si="9"/>
        <v/>
      </c>
      <c r="M29" s="45" t="str">
        <f t="shared" si="9"/>
        <v/>
      </c>
      <c r="N29" s="45" t="str">
        <f t="shared" si="9"/>
        <v/>
      </c>
      <c r="O29" s="45" t="str">
        <f t="shared" si="9"/>
        <v/>
      </c>
      <c r="P29" s="45" t="str">
        <f t="shared" si="9"/>
        <v/>
      </c>
      <c r="Q29" s="45" t="str">
        <f t="shared" si="9"/>
        <v/>
      </c>
      <c r="R29" s="45" t="str">
        <f t="shared" si="9"/>
        <v/>
      </c>
      <c r="S29" s="45"/>
      <c r="Z29" s="39"/>
    </row>
    <row r="30" spans="1:34" x14ac:dyDescent="0.25">
      <c r="B30" s="36" t="s">
        <v>116</v>
      </c>
      <c r="D30" s="13" t="e">
        <f t="shared" si="3"/>
        <v>#VALUE!</v>
      </c>
      <c r="E30" s="13" t="str">
        <f t="shared" si="4"/>
        <v/>
      </c>
      <c r="F30" s="13">
        <f t="shared" si="5"/>
        <v>3</v>
      </c>
      <c r="G30" s="13">
        <f t="shared" si="6"/>
        <v>5</v>
      </c>
      <c r="H30" s="13" t="str">
        <f t="shared" si="7"/>
        <v>Restaurant XYZ hola</v>
      </c>
      <c r="I30" s="13" t="str">
        <f t="shared" si="8"/>
        <v>3_RTX</v>
      </c>
      <c r="K30" s="13">
        <v>14</v>
      </c>
      <c r="L30" s="45" t="str">
        <f t="shared" si="9"/>
        <v/>
      </c>
      <c r="M30" s="45" t="str">
        <f t="shared" si="9"/>
        <v/>
      </c>
      <c r="N30" s="45" t="str">
        <f t="shared" si="9"/>
        <v/>
      </c>
      <c r="O30" s="45" t="str">
        <f t="shared" si="9"/>
        <v/>
      </c>
      <c r="P30" s="45" t="str">
        <f t="shared" si="9"/>
        <v/>
      </c>
      <c r="Q30" s="45" t="str">
        <f t="shared" si="9"/>
        <v/>
      </c>
      <c r="R30" s="45" t="str">
        <f t="shared" si="9"/>
        <v/>
      </c>
      <c r="S30" s="45"/>
    </row>
    <row r="31" spans="1:34" x14ac:dyDescent="0.25">
      <c r="B31" s="36" t="s">
        <v>29</v>
      </c>
      <c r="D31" s="13" t="e">
        <f t="shared" si="3"/>
        <v>#VALUE!</v>
      </c>
      <c r="E31" s="13" t="str">
        <f t="shared" si="4"/>
        <v/>
      </c>
      <c r="F31" s="13">
        <f t="shared" si="5"/>
        <v>3</v>
      </c>
      <c r="G31" s="13">
        <f t="shared" si="6"/>
        <v>5</v>
      </c>
      <c r="H31" s="13" t="str">
        <f t="shared" si="7"/>
        <v>AEO</v>
      </c>
      <c r="I31" s="13" t="str">
        <f t="shared" si="8"/>
        <v>3_VIN</v>
      </c>
      <c r="K31" s="13">
        <v>15</v>
      </c>
      <c r="L31" s="45" t="str">
        <f t="shared" si="9"/>
        <v/>
      </c>
      <c r="M31" s="45" t="str">
        <f t="shared" si="9"/>
        <v/>
      </c>
      <c r="N31" s="45" t="str">
        <f t="shared" si="9"/>
        <v/>
      </c>
      <c r="O31" s="45" t="str">
        <f t="shared" si="9"/>
        <v/>
      </c>
      <c r="P31" s="45" t="str">
        <f t="shared" si="9"/>
        <v/>
      </c>
      <c r="Q31" s="45" t="str">
        <f t="shared" si="9"/>
        <v/>
      </c>
      <c r="R31" s="45" t="str">
        <f t="shared" si="9"/>
        <v/>
      </c>
      <c r="S31" s="45"/>
    </row>
    <row r="32" spans="1:34" x14ac:dyDescent="0.25">
      <c r="B32" s="36" t="s">
        <v>12</v>
      </c>
      <c r="D32" s="13" t="e">
        <f t="shared" si="3"/>
        <v>#VALUE!</v>
      </c>
      <c r="E32" s="13" t="str">
        <f t="shared" si="4"/>
        <v/>
      </c>
      <c r="F32" s="13">
        <f t="shared" si="5"/>
        <v>3</v>
      </c>
      <c r="G32" s="13">
        <f t="shared" si="6"/>
        <v>9</v>
      </c>
      <c r="H32" s="13" t="str">
        <f t="shared" si="7"/>
        <v>M</v>
      </c>
      <c r="I32" s="13" t="str">
        <f t="shared" si="8"/>
        <v>3_Grouper</v>
      </c>
      <c r="K32" s="13">
        <v>16</v>
      </c>
      <c r="L32" s="45" t="str">
        <f t="shared" si="9"/>
        <v/>
      </c>
      <c r="M32" s="45" t="str">
        <f t="shared" si="9"/>
        <v/>
      </c>
      <c r="N32" s="45" t="str">
        <f t="shared" si="9"/>
        <v/>
      </c>
      <c r="O32" s="45" t="str">
        <f t="shared" si="9"/>
        <v/>
      </c>
      <c r="P32" s="45" t="str">
        <f t="shared" si="9"/>
        <v/>
      </c>
      <c r="Q32" s="45" t="str">
        <f t="shared" si="9"/>
        <v/>
      </c>
      <c r="R32" s="45" t="str">
        <f t="shared" si="9"/>
        <v/>
      </c>
      <c r="S32" s="45"/>
      <c r="Z32" s="40"/>
      <c r="AA32" s="41"/>
    </row>
    <row r="33" spans="2:27" x14ac:dyDescent="0.25">
      <c r="B33" s="36" t="s">
        <v>14</v>
      </c>
      <c r="D33" s="13" t="e">
        <f t="shared" si="3"/>
        <v>#VALUE!</v>
      </c>
      <c r="E33" s="13" t="str">
        <f t="shared" si="4"/>
        <v/>
      </c>
      <c r="F33" s="13">
        <f t="shared" si="5"/>
        <v>3</v>
      </c>
      <c r="G33" s="13">
        <f t="shared" si="6"/>
        <v>10</v>
      </c>
      <c r="H33" s="13" t="str">
        <f t="shared" si="7"/>
        <v>M</v>
      </c>
      <c r="I33" s="13" t="str">
        <f t="shared" si="8"/>
        <v>3_Grouper2</v>
      </c>
      <c r="K33" s="13">
        <v>17</v>
      </c>
      <c r="L33" s="45" t="str">
        <f t="shared" si="9"/>
        <v/>
      </c>
      <c r="M33" s="45" t="str">
        <f t="shared" si="9"/>
        <v/>
      </c>
      <c r="N33" s="45" t="str">
        <f t="shared" si="9"/>
        <v/>
      </c>
      <c r="O33" s="45" t="str">
        <f t="shared" si="9"/>
        <v/>
      </c>
      <c r="P33" s="45" t="str">
        <f t="shared" si="9"/>
        <v/>
      </c>
      <c r="Q33" s="45" t="str">
        <f t="shared" si="9"/>
        <v/>
      </c>
      <c r="R33" s="45" t="str">
        <f t="shared" si="9"/>
        <v/>
      </c>
      <c r="S33" s="45"/>
      <c r="Z33" s="40"/>
      <c r="AA33" s="42"/>
    </row>
    <row r="34" spans="2:27" x14ac:dyDescent="0.25">
      <c r="B34" s="36" t="s">
        <v>171</v>
      </c>
      <c r="D34" s="13" t="e">
        <f t="shared" si="3"/>
        <v>#VALUE!</v>
      </c>
      <c r="E34" s="13" t="str">
        <f t="shared" si="4"/>
        <v/>
      </c>
      <c r="F34" s="13">
        <f t="shared" si="5"/>
        <v>3</v>
      </c>
      <c r="G34" s="13">
        <f t="shared" si="6"/>
        <v>5</v>
      </c>
      <c r="H34" s="13" t="str">
        <f t="shared" si="7"/>
        <v xml:space="preserve"> TEST IT OUT!</v>
      </c>
      <c r="I34" s="13" t="str">
        <f t="shared" si="8"/>
        <v>3_EOR</v>
      </c>
      <c r="K34" s="13">
        <v>18</v>
      </c>
      <c r="L34" s="45" t="str">
        <f t="shared" si="9"/>
        <v/>
      </c>
      <c r="M34" s="45" t="str">
        <f t="shared" si="9"/>
        <v/>
      </c>
      <c r="N34" s="45" t="str">
        <f t="shared" si="9"/>
        <v/>
      </c>
      <c r="O34" s="45" t="str">
        <f t="shared" si="9"/>
        <v/>
      </c>
      <c r="P34" s="45" t="str">
        <f t="shared" si="9"/>
        <v/>
      </c>
      <c r="Q34" s="45" t="str">
        <f t="shared" si="9"/>
        <v/>
      </c>
      <c r="R34" s="45" t="str">
        <f t="shared" si="9"/>
        <v/>
      </c>
      <c r="S34" s="45"/>
    </row>
    <row r="35" spans="2:27" x14ac:dyDescent="0.25">
      <c r="B35" s="36" t="s">
        <v>34</v>
      </c>
      <c r="D35" s="13">
        <f t="shared" si="3"/>
        <v>1</v>
      </c>
      <c r="E35" s="13">
        <f t="shared" si="4"/>
        <v>4</v>
      </c>
      <c r="F35" s="13">
        <f t="shared" si="5"/>
        <v>4</v>
      </c>
      <c r="G35" s="13">
        <f t="shared" si="6"/>
        <v>5</v>
      </c>
      <c r="H35" s="13" t="str">
        <f t="shared" si="7"/>
        <v>4</v>
      </c>
      <c r="I35" s="13" t="str">
        <f t="shared" si="8"/>
        <v>4_DBV</v>
      </c>
      <c r="K35" s="13">
        <v>19</v>
      </c>
      <c r="L35" s="45" t="str">
        <f t="shared" si="9"/>
        <v/>
      </c>
      <c r="M35" s="45" t="str">
        <f t="shared" si="9"/>
        <v/>
      </c>
      <c r="N35" s="45" t="str">
        <f t="shared" si="9"/>
        <v/>
      </c>
      <c r="O35" s="45" t="str">
        <f t="shared" si="9"/>
        <v/>
      </c>
      <c r="P35" s="45" t="str">
        <f t="shared" si="9"/>
        <v/>
      </c>
      <c r="Q35" s="45" t="str">
        <f t="shared" si="9"/>
        <v/>
      </c>
      <c r="R35" s="45" t="str">
        <f t="shared" si="9"/>
        <v/>
      </c>
      <c r="S35" s="45"/>
      <c r="Z35" s="39"/>
    </row>
    <row r="36" spans="2:27" x14ac:dyDescent="0.25">
      <c r="B36" s="36" t="s">
        <v>117</v>
      </c>
      <c r="D36" s="13" t="e">
        <f t="shared" si="3"/>
        <v>#VALUE!</v>
      </c>
      <c r="E36" s="13" t="str">
        <f t="shared" si="4"/>
        <v/>
      </c>
      <c r="F36" s="13">
        <f t="shared" si="5"/>
        <v>4</v>
      </c>
      <c r="G36" s="13">
        <f t="shared" si="6"/>
        <v>5</v>
      </c>
      <c r="H36" s="13" t="str">
        <f t="shared" si="7"/>
        <v>Restaurant PSYCH XYZ hola</v>
      </c>
      <c r="I36" s="13" t="str">
        <f t="shared" si="8"/>
        <v>4_RTX</v>
      </c>
      <c r="K36" s="13">
        <v>20</v>
      </c>
      <c r="L36" s="45" t="str">
        <f t="shared" si="9"/>
        <v/>
      </c>
      <c r="M36" s="45" t="str">
        <f t="shared" si="9"/>
        <v/>
      </c>
      <c r="N36" s="45" t="str">
        <f t="shared" si="9"/>
        <v/>
      </c>
      <c r="O36" s="45" t="str">
        <f t="shared" si="9"/>
        <v/>
      </c>
      <c r="P36" s="45" t="str">
        <f t="shared" si="9"/>
        <v/>
      </c>
      <c r="Q36" s="45" t="str">
        <f t="shared" si="9"/>
        <v/>
      </c>
      <c r="R36" s="45" t="str">
        <f t="shared" si="9"/>
        <v/>
      </c>
      <c r="S36" s="45"/>
      <c r="Z36" s="24"/>
    </row>
    <row r="37" spans="2:27" x14ac:dyDescent="0.25">
      <c r="B37" s="36" t="s">
        <v>37</v>
      </c>
      <c r="D37" s="13" t="e">
        <f t="shared" si="3"/>
        <v>#VALUE!</v>
      </c>
      <c r="E37" s="13" t="str">
        <f t="shared" si="4"/>
        <v/>
      </c>
      <c r="F37" s="13">
        <f t="shared" si="5"/>
        <v>4</v>
      </c>
      <c r="G37" s="13">
        <f t="shared" si="6"/>
        <v>5</v>
      </c>
      <c r="H37" s="13" t="str">
        <f t="shared" si="7"/>
        <v>AEP</v>
      </c>
      <c r="I37" s="13" t="str">
        <f t="shared" si="8"/>
        <v>4_VIN</v>
      </c>
      <c r="K37" s="13">
        <v>21</v>
      </c>
      <c r="L37" s="45" t="str">
        <f t="shared" ref="L37:R46" si="10">IFERROR(INDEX($H$17:$H$89,MATCH($K37&amp;"_"&amp;L$16,$I$17:$I$89,0)),"")</f>
        <v/>
      </c>
      <c r="M37" s="45" t="str">
        <f t="shared" si="10"/>
        <v/>
      </c>
      <c r="N37" s="45" t="str">
        <f t="shared" si="10"/>
        <v/>
      </c>
      <c r="O37" s="45" t="str">
        <f t="shared" si="10"/>
        <v/>
      </c>
      <c r="P37" s="45" t="str">
        <f t="shared" si="10"/>
        <v/>
      </c>
      <c r="Q37" s="45" t="str">
        <f t="shared" si="10"/>
        <v/>
      </c>
      <c r="R37" s="45" t="str">
        <f t="shared" si="10"/>
        <v/>
      </c>
      <c r="S37" s="45"/>
    </row>
    <row r="38" spans="2:27" x14ac:dyDescent="0.25">
      <c r="B38" s="36" t="s">
        <v>12</v>
      </c>
      <c r="D38" s="13" t="e">
        <f t="shared" si="3"/>
        <v>#VALUE!</v>
      </c>
      <c r="E38" s="13" t="str">
        <f t="shared" si="4"/>
        <v/>
      </c>
      <c r="F38" s="13">
        <f t="shared" si="5"/>
        <v>4</v>
      </c>
      <c r="G38" s="13">
        <f t="shared" si="6"/>
        <v>9</v>
      </c>
      <c r="H38" s="13" t="str">
        <f t="shared" si="7"/>
        <v>M</v>
      </c>
      <c r="I38" s="13" t="str">
        <f t="shared" si="8"/>
        <v>4_Grouper</v>
      </c>
      <c r="K38" s="13">
        <v>22</v>
      </c>
      <c r="L38" s="45" t="str">
        <f t="shared" si="10"/>
        <v/>
      </c>
      <c r="M38" s="45" t="str">
        <f t="shared" si="10"/>
        <v/>
      </c>
      <c r="N38" s="45" t="str">
        <f t="shared" si="10"/>
        <v/>
      </c>
      <c r="O38" s="45" t="str">
        <f t="shared" si="10"/>
        <v/>
      </c>
      <c r="P38" s="45" t="str">
        <f t="shared" si="10"/>
        <v/>
      </c>
      <c r="Q38" s="45" t="str">
        <f t="shared" si="10"/>
        <v/>
      </c>
      <c r="R38" s="45" t="str">
        <f t="shared" si="10"/>
        <v/>
      </c>
      <c r="S38" s="45"/>
    </row>
    <row r="39" spans="2:27" x14ac:dyDescent="0.25">
      <c r="B39" s="36" t="s">
        <v>14</v>
      </c>
      <c r="D39" s="13" t="e">
        <f t="shared" si="3"/>
        <v>#VALUE!</v>
      </c>
      <c r="E39" s="13" t="str">
        <f t="shared" si="4"/>
        <v/>
      </c>
      <c r="F39" s="13">
        <f t="shared" si="5"/>
        <v>4</v>
      </c>
      <c r="G39" s="13">
        <f t="shared" si="6"/>
        <v>10</v>
      </c>
      <c r="H39" s="13" t="str">
        <f t="shared" si="7"/>
        <v>M</v>
      </c>
      <c r="I39" s="13" t="str">
        <f t="shared" si="8"/>
        <v>4_Grouper2</v>
      </c>
      <c r="K39" s="13">
        <v>23</v>
      </c>
      <c r="L39" s="45" t="str">
        <f t="shared" si="10"/>
        <v/>
      </c>
      <c r="M39" s="45" t="str">
        <f t="shared" si="10"/>
        <v/>
      </c>
      <c r="N39" s="45" t="str">
        <f t="shared" si="10"/>
        <v/>
      </c>
      <c r="O39" s="45" t="str">
        <f t="shared" si="10"/>
        <v/>
      </c>
      <c r="P39" s="45" t="str">
        <f t="shared" si="10"/>
        <v/>
      </c>
      <c r="Q39" s="45" t="str">
        <f t="shared" si="10"/>
        <v/>
      </c>
      <c r="R39" s="45" t="str">
        <f t="shared" si="10"/>
        <v/>
      </c>
      <c r="S39" s="45"/>
    </row>
    <row r="40" spans="2:27" x14ac:dyDescent="0.25">
      <c r="B40" s="36" t="s">
        <v>16</v>
      </c>
      <c r="D40" s="13" t="e">
        <f t="shared" si="3"/>
        <v>#VALUE!</v>
      </c>
      <c r="E40" s="13" t="str">
        <f t="shared" si="4"/>
        <v/>
      </c>
      <c r="F40" s="13">
        <f t="shared" si="5"/>
        <v>4</v>
      </c>
      <c r="G40" s="13">
        <f t="shared" si="6"/>
        <v>5</v>
      </c>
      <c r="H40" s="13" t="str">
        <f t="shared" si="7"/>
        <v/>
      </c>
      <c r="I40" s="13" t="str">
        <f t="shared" si="8"/>
        <v>4_EOR</v>
      </c>
      <c r="K40" s="13">
        <v>24</v>
      </c>
      <c r="L40" s="45" t="str">
        <f t="shared" si="10"/>
        <v/>
      </c>
      <c r="M40" s="45" t="str">
        <f t="shared" si="10"/>
        <v/>
      </c>
      <c r="N40" s="45" t="str">
        <f t="shared" si="10"/>
        <v/>
      </c>
      <c r="O40" s="45" t="str">
        <f t="shared" si="10"/>
        <v/>
      </c>
      <c r="P40" s="45" t="str">
        <f t="shared" si="10"/>
        <v/>
      </c>
      <c r="Q40" s="45" t="str">
        <f t="shared" si="10"/>
        <v/>
      </c>
      <c r="R40" s="45" t="str">
        <f t="shared" si="10"/>
        <v/>
      </c>
      <c r="S40" s="45"/>
    </row>
    <row r="41" spans="2:27" x14ac:dyDescent="0.25">
      <c r="B41" s="36" t="s">
        <v>42</v>
      </c>
      <c r="D41" s="13">
        <f t="shared" si="3"/>
        <v>1</v>
      </c>
      <c r="E41" s="13">
        <f t="shared" si="4"/>
        <v>5</v>
      </c>
      <c r="F41" s="13">
        <f t="shared" si="5"/>
        <v>5</v>
      </c>
      <c r="G41" s="13">
        <f t="shared" si="6"/>
        <v>5</v>
      </c>
      <c r="H41" s="13" t="str">
        <f t="shared" si="7"/>
        <v>5</v>
      </c>
      <c r="I41" s="13" t="str">
        <f t="shared" si="8"/>
        <v>5_DBV</v>
      </c>
      <c r="K41" s="13">
        <v>25</v>
      </c>
      <c r="L41" s="45" t="str">
        <f t="shared" si="10"/>
        <v/>
      </c>
      <c r="M41" s="45" t="str">
        <f t="shared" si="10"/>
        <v/>
      </c>
      <c r="N41" s="45" t="str">
        <f t="shared" si="10"/>
        <v/>
      </c>
      <c r="O41" s="45" t="str">
        <f t="shared" si="10"/>
        <v/>
      </c>
      <c r="P41" s="45" t="str">
        <f t="shared" si="10"/>
        <v/>
      </c>
      <c r="Q41" s="45" t="str">
        <f t="shared" si="10"/>
        <v/>
      </c>
      <c r="R41" s="45" t="str">
        <f t="shared" si="10"/>
        <v/>
      </c>
      <c r="S41" s="45"/>
    </row>
    <row r="42" spans="2:27" x14ac:dyDescent="0.25">
      <c r="B42" s="36" t="s">
        <v>118</v>
      </c>
      <c r="D42" s="13" t="e">
        <f t="shared" si="3"/>
        <v>#VALUE!</v>
      </c>
      <c r="E42" s="13" t="str">
        <f t="shared" si="4"/>
        <v/>
      </c>
      <c r="F42" s="13">
        <f t="shared" si="5"/>
        <v>5</v>
      </c>
      <c r="G42" s="13">
        <f t="shared" si="6"/>
        <v>5</v>
      </c>
      <c r="H42" s="13" t="str">
        <f t="shared" si="7"/>
        <v>Restaurant fitness XYZ hola</v>
      </c>
      <c r="I42" s="13" t="str">
        <f t="shared" si="8"/>
        <v>5_RTX</v>
      </c>
      <c r="K42" s="13">
        <v>26</v>
      </c>
      <c r="L42" s="45" t="str">
        <f t="shared" si="10"/>
        <v/>
      </c>
      <c r="M42" s="45" t="str">
        <f t="shared" si="10"/>
        <v/>
      </c>
      <c r="N42" s="45" t="str">
        <f t="shared" si="10"/>
        <v/>
      </c>
      <c r="O42" s="45" t="str">
        <f t="shared" si="10"/>
        <v/>
      </c>
      <c r="P42" s="45" t="str">
        <f t="shared" si="10"/>
        <v/>
      </c>
      <c r="Q42" s="45" t="str">
        <f t="shared" si="10"/>
        <v/>
      </c>
      <c r="R42" s="45" t="str">
        <f t="shared" si="10"/>
        <v/>
      </c>
      <c r="S42" s="45"/>
    </row>
    <row r="43" spans="2:27" x14ac:dyDescent="0.25">
      <c r="B43" s="36" t="s">
        <v>45</v>
      </c>
      <c r="D43" s="13" t="e">
        <f t="shared" si="3"/>
        <v>#VALUE!</v>
      </c>
      <c r="E43" s="13" t="str">
        <f t="shared" si="4"/>
        <v/>
      </c>
      <c r="F43" s="13">
        <f t="shared" si="5"/>
        <v>5</v>
      </c>
      <c r="G43" s="13">
        <f t="shared" si="6"/>
        <v>5</v>
      </c>
      <c r="H43" s="13" t="str">
        <f t="shared" si="7"/>
        <v>AER</v>
      </c>
      <c r="I43" s="13" t="str">
        <f t="shared" si="8"/>
        <v>5_VIN</v>
      </c>
      <c r="K43" s="13">
        <v>27</v>
      </c>
      <c r="L43" s="45" t="str">
        <f t="shared" si="10"/>
        <v/>
      </c>
      <c r="M43" s="45" t="str">
        <f t="shared" si="10"/>
        <v/>
      </c>
      <c r="N43" s="45" t="str">
        <f t="shared" si="10"/>
        <v/>
      </c>
      <c r="O43" s="45" t="str">
        <f t="shared" si="10"/>
        <v/>
      </c>
      <c r="P43" s="45" t="str">
        <f t="shared" si="10"/>
        <v/>
      </c>
      <c r="Q43" s="45" t="str">
        <f t="shared" si="10"/>
        <v/>
      </c>
      <c r="R43" s="45" t="str">
        <f t="shared" si="10"/>
        <v/>
      </c>
      <c r="S43" s="45"/>
    </row>
    <row r="44" spans="2:27" x14ac:dyDescent="0.25">
      <c r="B44" s="36" t="s">
        <v>12</v>
      </c>
      <c r="D44" s="13" t="e">
        <f t="shared" si="3"/>
        <v>#VALUE!</v>
      </c>
      <c r="E44" s="13" t="str">
        <f t="shared" si="4"/>
        <v/>
      </c>
      <c r="F44" s="13">
        <f t="shared" si="5"/>
        <v>5</v>
      </c>
      <c r="G44" s="13">
        <f t="shared" si="6"/>
        <v>9</v>
      </c>
      <c r="H44" s="13" t="str">
        <f t="shared" si="7"/>
        <v>M</v>
      </c>
      <c r="I44" s="13" t="str">
        <f t="shared" si="8"/>
        <v>5_Grouper</v>
      </c>
      <c r="K44" s="13">
        <v>28</v>
      </c>
      <c r="L44" s="45" t="str">
        <f t="shared" si="10"/>
        <v/>
      </c>
      <c r="M44" s="45" t="str">
        <f t="shared" si="10"/>
        <v/>
      </c>
      <c r="N44" s="45" t="str">
        <f t="shared" si="10"/>
        <v/>
      </c>
      <c r="O44" s="45" t="str">
        <f t="shared" si="10"/>
        <v/>
      </c>
      <c r="P44" s="45" t="str">
        <f t="shared" si="10"/>
        <v/>
      </c>
      <c r="Q44" s="45" t="str">
        <f t="shared" si="10"/>
        <v/>
      </c>
      <c r="R44" s="45" t="str">
        <f t="shared" si="10"/>
        <v/>
      </c>
      <c r="S44" s="45"/>
    </row>
    <row r="45" spans="2:27" x14ac:dyDescent="0.25">
      <c r="B45" s="36" t="s">
        <v>14</v>
      </c>
      <c r="D45" s="13" t="e">
        <f t="shared" si="3"/>
        <v>#VALUE!</v>
      </c>
      <c r="E45" s="13" t="str">
        <f t="shared" si="4"/>
        <v/>
      </c>
      <c r="F45" s="13">
        <f t="shared" si="5"/>
        <v>5</v>
      </c>
      <c r="G45" s="13">
        <f t="shared" si="6"/>
        <v>10</v>
      </c>
      <c r="H45" s="13" t="str">
        <f t="shared" si="7"/>
        <v>M</v>
      </c>
      <c r="I45" s="13" t="str">
        <f t="shared" si="8"/>
        <v>5_Grouper2</v>
      </c>
      <c r="K45" s="13">
        <v>29</v>
      </c>
      <c r="L45" s="45" t="str">
        <f t="shared" si="10"/>
        <v/>
      </c>
      <c r="M45" s="45" t="str">
        <f t="shared" si="10"/>
        <v/>
      </c>
      <c r="N45" s="45" t="str">
        <f t="shared" si="10"/>
        <v/>
      </c>
      <c r="O45" s="45" t="str">
        <f t="shared" si="10"/>
        <v/>
      </c>
      <c r="P45" s="45" t="str">
        <f t="shared" si="10"/>
        <v/>
      </c>
      <c r="Q45" s="45" t="str">
        <f t="shared" si="10"/>
        <v/>
      </c>
      <c r="R45" s="45" t="str">
        <f t="shared" si="10"/>
        <v/>
      </c>
      <c r="S45" s="45"/>
    </row>
    <row r="46" spans="2:27" x14ac:dyDescent="0.25">
      <c r="B46" s="36" t="s">
        <v>16</v>
      </c>
      <c r="D46" s="13" t="e">
        <f t="shared" si="3"/>
        <v>#VALUE!</v>
      </c>
      <c r="E46" s="13" t="str">
        <f t="shared" si="4"/>
        <v/>
      </c>
      <c r="F46" s="13">
        <f t="shared" si="5"/>
        <v>5</v>
      </c>
      <c r="G46" s="13">
        <f t="shared" si="6"/>
        <v>5</v>
      </c>
      <c r="H46" s="13" t="str">
        <f t="shared" si="7"/>
        <v/>
      </c>
      <c r="I46" s="13" t="str">
        <f t="shared" si="8"/>
        <v>5_EOR</v>
      </c>
      <c r="K46" s="13">
        <v>30</v>
      </c>
      <c r="L46" s="45" t="str">
        <f t="shared" si="10"/>
        <v/>
      </c>
      <c r="M46" s="45" t="str">
        <f t="shared" si="10"/>
        <v/>
      </c>
      <c r="N46" s="45" t="str">
        <f t="shared" si="10"/>
        <v/>
      </c>
      <c r="O46" s="45" t="str">
        <f t="shared" si="10"/>
        <v/>
      </c>
      <c r="P46" s="45" t="str">
        <f t="shared" si="10"/>
        <v/>
      </c>
      <c r="Q46" s="45" t="str">
        <f t="shared" si="10"/>
        <v/>
      </c>
      <c r="R46" s="45" t="str">
        <f t="shared" si="10"/>
        <v/>
      </c>
      <c r="S46" s="45"/>
    </row>
    <row r="47" spans="2:27" x14ac:dyDescent="0.25">
      <c r="B47" s="36" t="s">
        <v>50</v>
      </c>
      <c r="D47" s="13">
        <f t="shared" si="3"/>
        <v>1</v>
      </c>
      <c r="E47" s="13">
        <f t="shared" si="4"/>
        <v>6</v>
      </c>
      <c r="F47" s="13">
        <f t="shared" si="5"/>
        <v>6</v>
      </c>
      <c r="G47" s="13">
        <f t="shared" si="6"/>
        <v>5</v>
      </c>
      <c r="H47" s="13" t="str">
        <f t="shared" si="7"/>
        <v>6</v>
      </c>
      <c r="I47" s="13" t="str">
        <f t="shared" si="8"/>
        <v>6_DBV</v>
      </c>
      <c r="K47" s="13">
        <v>31</v>
      </c>
      <c r="L47" s="45" t="str">
        <f t="shared" ref="L47:R55" si="11">IFERROR(INDEX($H$17:$H$89,MATCH($K47&amp;"_"&amp;L$16,$I$17:$I$89,0)),"")</f>
        <v/>
      </c>
      <c r="M47" s="45" t="str">
        <f t="shared" si="11"/>
        <v/>
      </c>
      <c r="N47" s="45" t="str">
        <f t="shared" si="11"/>
        <v/>
      </c>
      <c r="O47" s="45" t="str">
        <f t="shared" si="11"/>
        <v/>
      </c>
      <c r="P47" s="45" t="str">
        <f t="shared" si="11"/>
        <v/>
      </c>
      <c r="Q47" s="45" t="str">
        <f t="shared" si="11"/>
        <v/>
      </c>
      <c r="R47" s="45" t="str">
        <f t="shared" si="11"/>
        <v/>
      </c>
      <c r="S47" s="45"/>
    </row>
    <row r="48" spans="2:27" x14ac:dyDescent="0.25">
      <c r="B48" s="36" t="s">
        <v>111</v>
      </c>
      <c r="D48" s="13" t="e">
        <f t="shared" si="3"/>
        <v>#VALUE!</v>
      </c>
      <c r="E48" s="13" t="str">
        <f t="shared" si="4"/>
        <v/>
      </c>
      <c r="F48" s="13">
        <f t="shared" si="5"/>
        <v>6</v>
      </c>
      <c r="G48" s="13">
        <f t="shared" si="6"/>
        <v>5</v>
      </c>
      <c r="H48" s="13" t="str">
        <f t="shared" si="7"/>
        <v>Restaurant XYZ</v>
      </c>
      <c r="I48" s="13" t="str">
        <f t="shared" si="8"/>
        <v>6_RTX</v>
      </c>
      <c r="K48" s="13">
        <v>32</v>
      </c>
      <c r="L48" s="45" t="str">
        <f t="shared" si="11"/>
        <v/>
      </c>
      <c r="M48" s="45" t="str">
        <f t="shared" si="11"/>
        <v/>
      </c>
      <c r="N48" s="45" t="str">
        <f t="shared" si="11"/>
        <v/>
      </c>
      <c r="O48" s="45" t="str">
        <f t="shared" si="11"/>
        <v/>
      </c>
      <c r="P48" s="45" t="str">
        <f t="shared" si="11"/>
        <v/>
      </c>
      <c r="Q48" s="45" t="str">
        <f t="shared" si="11"/>
        <v/>
      </c>
      <c r="R48" s="45" t="str">
        <f t="shared" si="11"/>
        <v/>
      </c>
      <c r="S48" s="45"/>
    </row>
    <row r="49" spans="2:19" x14ac:dyDescent="0.25">
      <c r="B49" s="36" t="s">
        <v>53</v>
      </c>
      <c r="D49" s="13" t="e">
        <f t="shared" si="3"/>
        <v>#VALUE!</v>
      </c>
      <c r="E49" s="13" t="str">
        <f t="shared" si="4"/>
        <v/>
      </c>
      <c r="F49" s="13">
        <f t="shared" si="5"/>
        <v>6</v>
      </c>
      <c r="G49" s="13">
        <f t="shared" si="6"/>
        <v>5</v>
      </c>
      <c r="H49" s="13" t="str">
        <f t="shared" si="7"/>
        <v>AHO</v>
      </c>
      <c r="I49" s="13" t="str">
        <f t="shared" si="8"/>
        <v>6_VIN</v>
      </c>
      <c r="K49" s="13">
        <v>33</v>
      </c>
      <c r="L49" s="45" t="str">
        <f t="shared" si="11"/>
        <v/>
      </c>
      <c r="M49" s="45" t="str">
        <f t="shared" si="11"/>
        <v/>
      </c>
      <c r="N49" s="45" t="str">
        <f t="shared" si="11"/>
        <v/>
      </c>
      <c r="O49" s="45" t="str">
        <f t="shared" si="11"/>
        <v/>
      </c>
      <c r="P49" s="45" t="str">
        <f t="shared" si="11"/>
        <v/>
      </c>
      <c r="Q49" s="45" t="str">
        <f t="shared" si="11"/>
        <v/>
      </c>
      <c r="R49" s="45" t="str">
        <f t="shared" si="11"/>
        <v/>
      </c>
      <c r="S49" s="45"/>
    </row>
    <row r="50" spans="2:19" x14ac:dyDescent="0.25">
      <c r="B50" s="36" t="s">
        <v>12</v>
      </c>
      <c r="D50" s="13" t="e">
        <f t="shared" si="3"/>
        <v>#VALUE!</v>
      </c>
      <c r="E50" s="13" t="str">
        <f t="shared" si="4"/>
        <v/>
      </c>
      <c r="F50" s="13">
        <f t="shared" si="5"/>
        <v>6</v>
      </c>
      <c r="G50" s="13">
        <f t="shared" si="6"/>
        <v>9</v>
      </c>
      <c r="H50" s="13" t="str">
        <f t="shared" si="7"/>
        <v>M</v>
      </c>
      <c r="I50" s="13" t="str">
        <f t="shared" si="8"/>
        <v>6_Grouper</v>
      </c>
      <c r="K50" s="13">
        <v>34</v>
      </c>
      <c r="L50" s="45" t="str">
        <f t="shared" si="11"/>
        <v/>
      </c>
      <c r="M50" s="45" t="str">
        <f t="shared" si="11"/>
        <v/>
      </c>
      <c r="N50" s="45" t="str">
        <f t="shared" si="11"/>
        <v/>
      </c>
      <c r="O50" s="45" t="str">
        <f t="shared" si="11"/>
        <v/>
      </c>
      <c r="P50" s="45" t="str">
        <f t="shared" si="11"/>
        <v/>
      </c>
      <c r="Q50" s="45" t="str">
        <f t="shared" si="11"/>
        <v/>
      </c>
      <c r="R50" s="45" t="str">
        <f t="shared" si="11"/>
        <v/>
      </c>
      <c r="S50" s="45"/>
    </row>
    <row r="51" spans="2:19" x14ac:dyDescent="0.25">
      <c r="B51" s="36" t="s">
        <v>14</v>
      </c>
      <c r="D51" s="13" t="e">
        <f t="shared" si="3"/>
        <v>#VALUE!</v>
      </c>
      <c r="E51" s="13" t="str">
        <f t="shared" si="4"/>
        <v/>
      </c>
      <c r="F51" s="13">
        <f t="shared" si="5"/>
        <v>6</v>
      </c>
      <c r="G51" s="13">
        <f t="shared" si="6"/>
        <v>10</v>
      </c>
      <c r="H51" s="13" t="str">
        <f t="shared" si="7"/>
        <v>M</v>
      </c>
      <c r="I51" s="13" t="str">
        <f t="shared" si="8"/>
        <v>6_Grouper2</v>
      </c>
      <c r="K51" s="13">
        <v>35</v>
      </c>
      <c r="L51" s="45" t="str">
        <f t="shared" si="11"/>
        <v/>
      </c>
      <c r="M51" s="45" t="str">
        <f t="shared" si="11"/>
        <v/>
      </c>
      <c r="N51" s="45" t="str">
        <f t="shared" si="11"/>
        <v/>
      </c>
      <c r="O51" s="45" t="str">
        <f t="shared" si="11"/>
        <v/>
      </c>
      <c r="P51" s="45" t="str">
        <f t="shared" si="11"/>
        <v/>
      </c>
      <c r="Q51" s="45" t="str">
        <f t="shared" si="11"/>
        <v/>
      </c>
      <c r="R51" s="45" t="str">
        <f t="shared" si="11"/>
        <v/>
      </c>
      <c r="S51" s="45"/>
    </row>
    <row r="52" spans="2:19" x14ac:dyDescent="0.25">
      <c r="B52" s="36" t="s">
        <v>16</v>
      </c>
      <c r="D52" s="13" t="e">
        <f t="shared" si="3"/>
        <v>#VALUE!</v>
      </c>
      <c r="E52" s="13" t="str">
        <f t="shared" si="4"/>
        <v/>
      </c>
      <c r="F52" s="13">
        <f t="shared" si="5"/>
        <v>6</v>
      </c>
      <c r="G52" s="13">
        <f t="shared" si="6"/>
        <v>5</v>
      </c>
      <c r="H52" s="13" t="str">
        <f t="shared" si="7"/>
        <v/>
      </c>
      <c r="I52" s="13" t="str">
        <f t="shared" si="8"/>
        <v>6_EOR</v>
      </c>
      <c r="K52" s="13">
        <v>36</v>
      </c>
      <c r="L52" s="45" t="str">
        <f t="shared" si="11"/>
        <v/>
      </c>
      <c r="M52" s="45" t="str">
        <f t="shared" si="11"/>
        <v/>
      </c>
      <c r="N52" s="45" t="str">
        <f t="shared" si="11"/>
        <v/>
      </c>
      <c r="O52" s="45" t="str">
        <f t="shared" si="11"/>
        <v/>
      </c>
      <c r="P52" s="45" t="str">
        <f t="shared" si="11"/>
        <v/>
      </c>
      <c r="Q52" s="45" t="str">
        <f t="shared" si="11"/>
        <v/>
      </c>
      <c r="R52" s="45" t="str">
        <f t="shared" si="11"/>
        <v/>
      </c>
      <c r="S52" s="45"/>
    </row>
    <row r="53" spans="2:19" x14ac:dyDescent="0.25">
      <c r="B53" s="36" t="s">
        <v>58</v>
      </c>
      <c r="D53" s="13">
        <f t="shared" si="3"/>
        <v>1</v>
      </c>
      <c r="E53" s="13">
        <f t="shared" si="4"/>
        <v>7</v>
      </c>
      <c r="F53" s="13">
        <f t="shared" si="5"/>
        <v>7</v>
      </c>
      <c r="G53" s="13">
        <f t="shared" si="6"/>
        <v>5</v>
      </c>
      <c r="H53" s="13" t="str">
        <f t="shared" si="7"/>
        <v>7</v>
      </c>
      <c r="I53" s="13" t="str">
        <f t="shared" si="8"/>
        <v>7_DBV</v>
      </c>
      <c r="K53" s="13">
        <v>37</v>
      </c>
      <c r="L53" s="45" t="str">
        <f t="shared" si="11"/>
        <v/>
      </c>
      <c r="M53" s="45" t="str">
        <f t="shared" si="11"/>
        <v/>
      </c>
      <c r="N53" s="45" t="str">
        <f t="shared" si="11"/>
        <v/>
      </c>
      <c r="O53" s="45" t="str">
        <f t="shared" si="11"/>
        <v/>
      </c>
      <c r="P53" s="45" t="str">
        <f t="shared" si="11"/>
        <v/>
      </c>
      <c r="Q53" s="45" t="str">
        <f t="shared" si="11"/>
        <v/>
      </c>
      <c r="R53" s="45" t="str">
        <f t="shared" si="11"/>
        <v/>
      </c>
      <c r="S53" s="45"/>
    </row>
    <row r="54" spans="2:19" x14ac:dyDescent="0.25">
      <c r="B54" s="36" t="s">
        <v>112</v>
      </c>
      <c r="D54" s="13" t="e">
        <f t="shared" si="3"/>
        <v>#VALUE!</v>
      </c>
      <c r="E54" s="13" t="str">
        <f t="shared" si="4"/>
        <v/>
      </c>
      <c r="F54" s="13">
        <f t="shared" si="5"/>
        <v>7</v>
      </c>
      <c r="G54" s="13">
        <f t="shared" si="6"/>
        <v>5</v>
      </c>
      <c r="H54" s="13" t="str">
        <f t="shared" si="7"/>
        <v>Restaurant PSYCH XYZ</v>
      </c>
      <c r="I54" s="13" t="str">
        <f t="shared" si="8"/>
        <v>7_RTX</v>
      </c>
      <c r="K54" s="13">
        <v>38</v>
      </c>
      <c r="L54" s="45" t="str">
        <f t="shared" si="11"/>
        <v/>
      </c>
      <c r="M54" s="45" t="str">
        <f t="shared" si="11"/>
        <v/>
      </c>
      <c r="N54" s="45" t="str">
        <f t="shared" si="11"/>
        <v/>
      </c>
      <c r="O54" s="45" t="str">
        <f t="shared" si="11"/>
        <v/>
      </c>
      <c r="P54" s="45" t="str">
        <f t="shared" si="11"/>
        <v/>
      </c>
      <c r="Q54" s="45" t="str">
        <f t="shared" si="11"/>
        <v/>
      </c>
      <c r="R54" s="45" t="str">
        <f t="shared" si="11"/>
        <v/>
      </c>
      <c r="S54" s="45"/>
    </row>
    <row r="55" spans="2:19" x14ac:dyDescent="0.25">
      <c r="B55" s="36" t="s">
        <v>61</v>
      </c>
      <c r="D55" s="13" t="e">
        <f t="shared" si="3"/>
        <v>#VALUE!</v>
      </c>
      <c r="E55" s="13" t="str">
        <f t="shared" si="4"/>
        <v/>
      </c>
      <c r="F55" s="13">
        <f t="shared" si="5"/>
        <v>7</v>
      </c>
      <c r="G55" s="13">
        <f t="shared" si="6"/>
        <v>5</v>
      </c>
      <c r="H55" s="13" t="str">
        <f t="shared" si="7"/>
        <v>AHP</v>
      </c>
      <c r="I55" s="13" t="str">
        <f t="shared" si="8"/>
        <v>7_VIN</v>
      </c>
      <c r="K55" s="13">
        <v>39</v>
      </c>
      <c r="L55" s="45" t="str">
        <f t="shared" si="11"/>
        <v/>
      </c>
      <c r="M55" s="45" t="str">
        <f t="shared" si="11"/>
        <v/>
      </c>
      <c r="N55" s="45" t="str">
        <f t="shared" si="11"/>
        <v/>
      </c>
      <c r="O55" s="45" t="str">
        <f t="shared" si="11"/>
        <v/>
      </c>
      <c r="P55" s="45" t="str">
        <f t="shared" si="11"/>
        <v/>
      </c>
      <c r="Q55" s="45" t="str">
        <f t="shared" si="11"/>
        <v/>
      </c>
      <c r="R55" s="45" t="str">
        <f t="shared" si="11"/>
        <v/>
      </c>
      <c r="S55" s="45"/>
    </row>
    <row r="56" spans="2:19" x14ac:dyDescent="0.25">
      <c r="B56" s="36" t="s">
        <v>12</v>
      </c>
      <c r="D56" s="13" t="e">
        <f t="shared" si="3"/>
        <v>#VALUE!</v>
      </c>
      <c r="E56" s="13" t="str">
        <f t="shared" si="4"/>
        <v/>
      </c>
      <c r="F56" s="13">
        <f t="shared" si="5"/>
        <v>7</v>
      </c>
      <c r="G56" s="13">
        <f t="shared" si="6"/>
        <v>9</v>
      </c>
      <c r="H56" s="13" t="str">
        <f t="shared" si="7"/>
        <v>M</v>
      </c>
      <c r="I56" s="13" t="str">
        <f t="shared" si="8"/>
        <v>7_Grouper</v>
      </c>
    </row>
    <row r="57" spans="2:19" x14ac:dyDescent="0.25">
      <c r="B57" s="36" t="s">
        <v>14</v>
      </c>
      <c r="D57" s="13" t="e">
        <f t="shared" si="3"/>
        <v>#VALUE!</v>
      </c>
      <c r="E57" s="13" t="str">
        <f t="shared" si="4"/>
        <v/>
      </c>
      <c r="F57" s="13">
        <f t="shared" si="5"/>
        <v>7</v>
      </c>
      <c r="G57" s="13">
        <f t="shared" si="6"/>
        <v>10</v>
      </c>
      <c r="H57" s="13" t="str">
        <f t="shared" si="7"/>
        <v>M</v>
      </c>
      <c r="I57" s="13" t="str">
        <f t="shared" si="8"/>
        <v>7_Grouper2</v>
      </c>
    </row>
    <row r="58" spans="2:19" x14ac:dyDescent="0.25">
      <c r="B58" s="36" t="s">
        <v>16</v>
      </c>
      <c r="D58" s="13" t="e">
        <f t="shared" si="3"/>
        <v>#VALUE!</v>
      </c>
      <c r="E58" s="13" t="str">
        <f t="shared" si="4"/>
        <v/>
      </c>
      <c r="F58" s="13">
        <f t="shared" si="5"/>
        <v>7</v>
      </c>
      <c r="G58" s="13">
        <f t="shared" si="6"/>
        <v>5</v>
      </c>
      <c r="H58" s="13" t="str">
        <f t="shared" si="7"/>
        <v/>
      </c>
      <c r="I58" s="13" t="str">
        <f t="shared" si="8"/>
        <v>7_EOR</v>
      </c>
    </row>
    <row r="59" spans="2:19" x14ac:dyDescent="0.25">
      <c r="B59" s="36" t="s">
        <v>66</v>
      </c>
      <c r="D59" s="13">
        <f t="shared" si="3"/>
        <v>1</v>
      </c>
      <c r="E59" s="13">
        <f t="shared" si="4"/>
        <v>8</v>
      </c>
      <c r="F59" s="13">
        <f t="shared" si="5"/>
        <v>8</v>
      </c>
      <c r="G59" s="13">
        <f t="shared" si="6"/>
        <v>5</v>
      </c>
      <c r="H59" s="13" t="str">
        <f t="shared" si="7"/>
        <v>8</v>
      </c>
      <c r="I59" s="13" t="str">
        <f t="shared" si="8"/>
        <v>8_DBV</v>
      </c>
    </row>
    <row r="60" spans="2:19" x14ac:dyDescent="0.25">
      <c r="B60" s="36" t="s">
        <v>113</v>
      </c>
      <c r="D60" s="13" t="e">
        <f t="shared" si="3"/>
        <v>#VALUE!</v>
      </c>
      <c r="E60" s="13" t="str">
        <f t="shared" si="4"/>
        <v/>
      </c>
      <c r="F60" s="13">
        <f t="shared" si="5"/>
        <v>8</v>
      </c>
      <c r="G60" s="13">
        <f t="shared" si="6"/>
        <v>5</v>
      </c>
      <c r="H60" s="13" t="str">
        <f t="shared" si="7"/>
        <v>Restaurant fitness XYZ</v>
      </c>
      <c r="I60" s="13" t="str">
        <f t="shared" si="8"/>
        <v>8_RTX</v>
      </c>
    </row>
    <row r="61" spans="2:19" x14ac:dyDescent="0.25">
      <c r="B61" s="36" t="s">
        <v>173</v>
      </c>
      <c r="D61" s="13" t="e">
        <f t="shared" si="3"/>
        <v>#VALUE!</v>
      </c>
      <c r="E61" s="13" t="str">
        <f t="shared" si="4"/>
        <v/>
      </c>
      <c r="F61" s="13">
        <f t="shared" si="5"/>
        <v>8</v>
      </c>
      <c r="G61" s="13">
        <f t="shared" si="6"/>
        <v>5</v>
      </c>
      <c r="H61" s="13" t="str">
        <f t="shared" si="7"/>
        <v>I need more coffee!!!</v>
      </c>
      <c r="I61" s="13" t="str">
        <f t="shared" si="8"/>
        <v>8_VIN</v>
      </c>
    </row>
    <row r="62" spans="2:19" x14ac:dyDescent="0.25">
      <c r="B62" s="36" t="s">
        <v>174</v>
      </c>
      <c r="D62" s="13" t="e">
        <f t="shared" si="3"/>
        <v>#VALUE!</v>
      </c>
      <c r="E62" s="13" t="str">
        <f t="shared" si="4"/>
        <v/>
      </c>
      <c r="F62" s="13">
        <f t="shared" si="5"/>
        <v>8</v>
      </c>
      <c r="G62" s="13">
        <f t="shared" si="6"/>
        <v>9</v>
      </c>
      <c r="H62" s="13" t="str">
        <f t="shared" si="7"/>
        <v xml:space="preserve"> Bagel too please!</v>
      </c>
      <c r="I62" s="13" t="str">
        <f t="shared" si="8"/>
        <v>8_Grouper</v>
      </c>
    </row>
    <row r="63" spans="2:19" x14ac:dyDescent="0.25">
      <c r="B63" s="36" t="s">
        <v>14</v>
      </c>
      <c r="D63" s="13" t="e">
        <f t="shared" si="3"/>
        <v>#VALUE!</v>
      </c>
      <c r="E63" s="13" t="str">
        <f t="shared" si="4"/>
        <v/>
      </c>
      <c r="F63" s="13">
        <f t="shared" si="5"/>
        <v>8</v>
      </c>
      <c r="G63" s="13">
        <f t="shared" si="6"/>
        <v>10</v>
      </c>
      <c r="H63" s="13" t="str">
        <f t="shared" si="7"/>
        <v>M</v>
      </c>
      <c r="I63" s="13" t="str">
        <f t="shared" si="8"/>
        <v>8_Grouper2</v>
      </c>
    </row>
    <row r="64" spans="2:19" x14ac:dyDescent="0.25">
      <c r="B64" s="36" t="s">
        <v>16</v>
      </c>
      <c r="D64" s="13" t="e">
        <f t="shared" si="3"/>
        <v>#VALUE!</v>
      </c>
      <c r="E64" s="13" t="str">
        <f t="shared" si="4"/>
        <v/>
      </c>
      <c r="F64" s="13">
        <f t="shared" si="5"/>
        <v>8</v>
      </c>
      <c r="G64" s="13">
        <f t="shared" si="6"/>
        <v>5</v>
      </c>
      <c r="H64" s="13" t="str">
        <f t="shared" si="7"/>
        <v/>
      </c>
      <c r="I64" s="13" t="str">
        <f t="shared" si="8"/>
        <v>8_EOR</v>
      </c>
    </row>
    <row r="65" spans="2:9" x14ac:dyDescent="0.25">
      <c r="B65" s="36" t="s">
        <v>74</v>
      </c>
      <c r="D65" s="13">
        <f t="shared" si="3"/>
        <v>1</v>
      </c>
      <c r="E65" s="13">
        <f t="shared" si="4"/>
        <v>9</v>
      </c>
      <c r="F65" s="13">
        <f t="shared" si="5"/>
        <v>9</v>
      </c>
      <c r="G65" s="13">
        <f t="shared" si="6"/>
        <v>5</v>
      </c>
      <c r="H65" s="13" t="str">
        <f t="shared" si="7"/>
        <v>9</v>
      </c>
      <c r="I65" s="13" t="str">
        <f t="shared" si="8"/>
        <v>9_DBV</v>
      </c>
    </row>
    <row r="66" spans="2:9" x14ac:dyDescent="0.25">
      <c r="B66" s="36" t="s">
        <v>115</v>
      </c>
      <c r="D66" s="13" t="e">
        <f t="shared" si="3"/>
        <v>#VALUE!</v>
      </c>
      <c r="E66" s="13" t="str">
        <f t="shared" si="4"/>
        <v/>
      </c>
      <c r="F66" s="13">
        <f t="shared" si="5"/>
        <v>9</v>
      </c>
      <c r="G66" s="13">
        <f t="shared" si="6"/>
        <v>5</v>
      </c>
      <c r="H66" s="13" t="str">
        <f t="shared" si="7"/>
        <v>Restaurant yoga</v>
      </c>
      <c r="I66" s="13" t="str">
        <f t="shared" si="8"/>
        <v>9_RTX</v>
      </c>
    </row>
    <row r="67" spans="2:9" x14ac:dyDescent="0.25">
      <c r="B67" s="36" t="s">
        <v>77</v>
      </c>
      <c r="D67" s="13" t="e">
        <f t="shared" si="3"/>
        <v>#VALUE!</v>
      </c>
      <c r="E67" s="13" t="str">
        <f t="shared" si="4"/>
        <v/>
      </c>
      <c r="F67" s="13">
        <f t="shared" si="5"/>
        <v>9</v>
      </c>
      <c r="G67" s="13">
        <f t="shared" si="6"/>
        <v>5</v>
      </c>
      <c r="H67" s="13" t="str">
        <f t="shared" si="7"/>
        <v>AXP</v>
      </c>
      <c r="I67" s="13" t="str">
        <f t="shared" si="8"/>
        <v>9_VIN</v>
      </c>
    </row>
    <row r="68" spans="2:9" x14ac:dyDescent="0.25">
      <c r="B68" s="36" t="s">
        <v>12</v>
      </c>
      <c r="D68" s="13" t="e">
        <f t="shared" si="3"/>
        <v>#VALUE!</v>
      </c>
      <c r="E68" s="13" t="str">
        <f t="shared" si="4"/>
        <v/>
      </c>
      <c r="F68" s="13">
        <f t="shared" si="5"/>
        <v>9</v>
      </c>
      <c r="G68" s="13">
        <f t="shared" si="6"/>
        <v>9</v>
      </c>
      <c r="H68" s="13" t="str">
        <f t="shared" si="7"/>
        <v>M</v>
      </c>
      <c r="I68" s="13" t="str">
        <f t="shared" si="8"/>
        <v>9_Grouper</v>
      </c>
    </row>
    <row r="69" spans="2:9" x14ac:dyDescent="0.25">
      <c r="B69" s="36" t="s">
        <v>14</v>
      </c>
      <c r="D69" s="13" t="e">
        <f t="shared" si="3"/>
        <v>#VALUE!</v>
      </c>
      <c r="E69" s="13" t="str">
        <f t="shared" si="4"/>
        <v/>
      </c>
      <c r="F69" s="13">
        <f t="shared" si="5"/>
        <v>9</v>
      </c>
      <c r="G69" s="13">
        <f t="shared" si="6"/>
        <v>10</v>
      </c>
      <c r="H69" s="13" t="str">
        <f t="shared" si="7"/>
        <v>M</v>
      </c>
      <c r="I69" s="13" t="str">
        <f t="shared" si="8"/>
        <v>9_Grouper2</v>
      </c>
    </row>
    <row r="70" spans="2:9" x14ac:dyDescent="0.25">
      <c r="B70" s="36" t="s">
        <v>16</v>
      </c>
      <c r="D70" s="13" t="e">
        <f t="shared" si="3"/>
        <v>#VALUE!</v>
      </c>
      <c r="E70" s="13" t="str">
        <f t="shared" si="4"/>
        <v/>
      </c>
      <c r="F70" s="13">
        <f t="shared" si="5"/>
        <v>9</v>
      </c>
      <c r="G70" s="13">
        <f t="shared" si="6"/>
        <v>5</v>
      </c>
      <c r="H70" s="13" t="str">
        <f t="shared" si="7"/>
        <v/>
      </c>
      <c r="I70" s="13" t="str">
        <f t="shared" si="8"/>
        <v>9_EOR</v>
      </c>
    </row>
    <row r="71" spans="2:9" x14ac:dyDescent="0.25">
      <c r="B71" s="36" t="s">
        <v>82</v>
      </c>
      <c r="D71" s="13">
        <f t="shared" si="3"/>
        <v>1</v>
      </c>
      <c r="E71" s="13">
        <f t="shared" si="4"/>
        <v>10</v>
      </c>
      <c r="F71" s="13">
        <f t="shared" si="5"/>
        <v>10</v>
      </c>
      <c r="G71" s="13">
        <f t="shared" si="6"/>
        <v>5</v>
      </c>
      <c r="H71" s="13" t="str">
        <f t="shared" si="7"/>
        <v>10</v>
      </c>
      <c r="I71" s="13" t="str">
        <f t="shared" si="8"/>
        <v>10_DBV</v>
      </c>
    </row>
    <row r="72" spans="2:9" x14ac:dyDescent="0.25">
      <c r="B72" s="36" t="s">
        <v>114</v>
      </c>
      <c r="D72" s="13" t="e">
        <f t="shared" si="3"/>
        <v>#VALUE!</v>
      </c>
      <c r="E72" s="13" t="str">
        <f t="shared" si="4"/>
        <v/>
      </c>
      <c r="F72" s="13">
        <f t="shared" si="5"/>
        <v>10</v>
      </c>
      <c r="G72" s="13">
        <f t="shared" si="6"/>
        <v>5</v>
      </c>
      <c r="H72" s="13" t="str">
        <f t="shared" si="7"/>
        <v>Restaurant fitnessILITATION</v>
      </c>
      <c r="I72" s="13" t="str">
        <f t="shared" si="8"/>
        <v>10_RTX</v>
      </c>
    </row>
    <row r="73" spans="2:9" x14ac:dyDescent="0.25">
      <c r="B73" s="36" t="s">
        <v>85</v>
      </c>
      <c r="D73" s="13" t="e">
        <f t="shared" si="3"/>
        <v>#VALUE!</v>
      </c>
      <c r="E73" s="13" t="str">
        <f t="shared" si="4"/>
        <v/>
      </c>
      <c r="F73" s="13">
        <f t="shared" si="5"/>
        <v>10</v>
      </c>
      <c r="G73" s="13">
        <f t="shared" si="6"/>
        <v>5</v>
      </c>
      <c r="H73" s="13" t="str">
        <f t="shared" si="7"/>
        <v>AXR</v>
      </c>
      <c r="I73" s="13" t="str">
        <f t="shared" si="8"/>
        <v>10_VIN</v>
      </c>
    </row>
    <row r="74" spans="2:9" x14ac:dyDescent="0.25">
      <c r="B74" s="36" t="s">
        <v>12</v>
      </c>
      <c r="D74" s="13" t="e">
        <f t="shared" si="3"/>
        <v>#VALUE!</v>
      </c>
      <c r="E74" s="13" t="str">
        <f t="shared" si="4"/>
        <v/>
      </c>
      <c r="F74" s="13">
        <f t="shared" si="5"/>
        <v>10</v>
      </c>
      <c r="G74" s="13">
        <f t="shared" si="6"/>
        <v>9</v>
      </c>
      <c r="H74" s="13" t="str">
        <f t="shared" si="7"/>
        <v>M</v>
      </c>
      <c r="I74" s="13" t="str">
        <f t="shared" si="8"/>
        <v>10_Grouper</v>
      </c>
    </row>
    <row r="75" spans="2:9" x14ac:dyDescent="0.25">
      <c r="B75" s="36" t="s">
        <v>14</v>
      </c>
      <c r="D75" s="13" t="e">
        <f t="shared" si="3"/>
        <v>#VALUE!</v>
      </c>
      <c r="E75" s="13" t="str">
        <f t="shared" si="4"/>
        <v/>
      </c>
      <c r="F75" s="13">
        <f t="shared" si="5"/>
        <v>10</v>
      </c>
      <c r="G75" s="13">
        <f t="shared" si="6"/>
        <v>10</v>
      </c>
      <c r="H75" s="13" t="str">
        <f t="shared" si="7"/>
        <v>M</v>
      </c>
      <c r="I75" s="13" t="str">
        <f t="shared" si="8"/>
        <v>10_Grouper2</v>
      </c>
    </row>
    <row r="76" spans="2:9" x14ac:dyDescent="0.25">
      <c r="B76" s="36" t="s">
        <v>16</v>
      </c>
      <c r="D76" s="13" t="e">
        <f t="shared" si="3"/>
        <v>#VALUE!</v>
      </c>
      <c r="E76" s="13" t="str">
        <f t="shared" si="4"/>
        <v/>
      </c>
      <c r="F76" s="13">
        <f t="shared" si="5"/>
        <v>10</v>
      </c>
      <c r="G76" s="13">
        <f t="shared" si="6"/>
        <v>5</v>
      </c>
      <c r="H76" s="13" t="str">
        <f t="shared" si="7"/>
        <v/>
      </c>
      <c r="I76" s="13" t="str">
        <f t="shared" si="8"/>
        <v>10_EOR</v>
      </c>
    </row>
    <row r="77" spans="2:9" x14ac:dyDescent="0.25">
      <c r="B77" s="36" t="s">
        <v>90</v>
      </c>
      <c r="D77" s="13">
        <f t="shared" si="3"/>
        <v>1</v>
      </c>
      <c r="E77" s="13">
        <f t="shared" si="4"/>
        <v>11</v>
      </c>
      <c r="F77" s="13">
        <f t="shared" si="5"/>
        <v>11</v>
      </c>
      <c r="G77" s="13">
        <f t="shared" si="6"/>
        <v>5</v>
      </c>
      <c r="H77" s="13" t="str">
        <f t="shared" si="7"/>
        <v>11</v>
      </c>
      <c r="I77" s="13" t="str">
        <f t="shared" si="8"/>
        <v>11_DBV</v>
      </c>
    </row>
    <row r="78" spans="2:9" x14ac:dyDescent="0.25">
      <c r="B78" s="36" t="s">
        <v>109</v>
      </c>
      <c r="D78" s="13" t="e">
        <f t="shared" si="3"/>
        <v>#VALUE!</v>
      </c>
      <c r="E78" s="13" t="str">
        <f t="shared" si="4"/>
        <v/>
      </c>
      <c r="F78" s="13">
        <f t="shared" si="5"/>
        <v>11</v>
      </c>
      <c r="G78" s="13">
        <f t="shared" si="6"/>
        <v>5</v>
      </c>
      <c r="H78" s="13" t="str">
        <f t="shared" si="7"/>
        <v>Restaurant PART A</v>
      </c>
      <c r="I78" s="13" t="str">
        <f t="shared" si="8"/>
        <v>11_RTX</v>
      </c>
    </row>
    <row r="79" spans="2:9" x14ac:dyDescent="0.25">
      <c r="B79" s="36" t="s">
        <v>93</v>
      </c>
      <c r="D79" s="13" t="e">
        <f t="shared" si="3"/>
        <v>#VALUE!</v>
      </c>
      <c r="E79" s="13" t="str">
        <f t="shared" si="4"/>
        <v/>
      </c>
      <c r="F79" s="13">
        <f t="shared" si="5"/>
        <v>11</v>
      </c>
      <c r="G79" s="13">
        <f t="shared" si="6"/>
        <v>5</v>
      </c>
      <c r="H79" s="13" t="str">
        <f t="shared" si="7"/>
        <v>A01</v>
      </c>
      <c r="I79" s="13" t="str">
        <f t="shared" si="8"/>
        <v>11_VIN</v>
      </c>
    </row>
    <row r="80" spans="2:9" x14ac:dyDescent="0.25">
      <c r="B80" s="36" t="s">
        <v>12</v>
      </c>
      <c r="D80" s="13" t="e">
        <f t="shared" si="3"/>
        <v>#VALUE!</v>
      </c>
      <c r="E80" s="13" t="str">
        <f t="shared" si="4"/>
        <v/>
      </c>
      <c r="F80" s="13">
        <f t="shared" si="5"/>
        <v>11</v>
      </c>
      <c r="G80" s="13">
        <f t="shared" si="6"/>
        <v>9</v>
      </c>
      <c r="H80" s="13" t="str">
        <f t="shared" si="7"/>
        <v>M</v>
      </c>
      <c r="I80" s="13" t="str">
        <f t="shared" si="8"/>
        <v>11_Grouper</v>
      </c>
    </row>
    <row r="81" spans="2:9" x14ac:dyDescent="0.25">
      <c r="B81" s="36" t="s">
        <v>14</v>
      </c>
      <c r="D81" s="13" t="e">
        <f t="shared" si="3"/>
        <v>#VALUE!</v>
      </c>
      <c r="E81" s="13" t="str">
        <f t="shared" si="4"/>
        <v/>
      </c>
      <c r="F81" s="13">
        <f t="shared" si="5"/>
        <v>11</v>
      </c>
      <c r="G81" s="13">
        <f t="shared" si="6"/>
        <v>10</v>
      </c>
      <c r="H81" s="13" t="str">
        <f t="shared" si="7"/>
        <v>M</v>
      </c>
      <c r="I81" s="13" t="str">
        <f t="shared" si="8"/>
        <v>11_Grouper2</v>
      </c>
    </row>
    <row r="82" spans="2:9" x14ac:dyDescent="0.25">
      <c r="B82" s="36" t="s">
        <v>16</v>
      </c>
      <c r="D82" s="13" t="e">
        <f t="shared" ref="D82:D89" si="12">SEARCH($L$16,B82)</f>
        <v>#VALUE!</v>
      </c>
      <c r="E82" s="13" t="str">
        <f t="shared" ref="E82:E89" si="13">IF(ISERROR(D82),"",MID(B82,FIND(":",B82)+1,100)+0)</f>
        <v/>
      </c>
      <c r="F82" s="13">
        <f t="shared" ref="F82:F89" si="14">IF(E82&lt;&gt;"",E82,F81)</f>
        <v>11</v>
      </c>
      <c r="G82" s="13">
        <f t="shared" ref="G82:G89" si="15">SEARCH(":",B82)+1</f>
        <v>5</v>
      </c>
      <c r="H82" s="13" t="str">
        <f t="shared" ref="H82:H89" si="16">MID(B82,G82,100)</f>
        <v/>
      </c>
      <c r="I82" s="13" t="str">
        <f t="shared" ref="I82:I89" si="17">F82&amp;"_"&amp;LEFT(B82,G82-2)</f>
        <v>11_EOR</v>
      </c>
    </row>
    <row r="83" spans="2:9" x14ac:dyDescent="0.25">
      <c r="B83" s="36" t="s">
        <v>98</v>
      </c>
      <c r="D83" s="13">
        <f t="shared" si="12"/>
        <v>1</v>
      </c>
      <c r="E83" s="13">
        <f t="shared" si="13"/>
        <v>12</v>
      </c>
      <c r="F83" s="13">
        <f t="shared" si="14"/>
        <v>12</v>
      </c>
      <c r="G83" s="13">
        <f t="shared" si="15"/>
        <v>5</v>
      </c>
      <c r="H83" s="13" t="str">
        <f t="shared" si="16"/>
        <v>12</v>
      </c>
      <c r="I83" s="13" t="str">
        <f t="shared" si="17"/>
        <v>12_DBV</v>
      </c>
    </row>
    <row r="84" spans="2:9" x14ac:dyDescent="0.25">
      <c r="B84" s="36" t="s">
        <v>110</v>
      </c>
      <c r="D84" s="13" t="e">
        <f t="shared" si="12"/>
        <v>#VALUE!</v>
      </c>
      <c r="E84" s="13" t="str">
        <f t="shared" si="13"/>
        <v/>
      </c>
      <c r="F84" s="13">
        <f t="shared" si="14"/>
        <v>12</v>
      </c>
      <c r="G84" s="13">
        <f t="shared" si="15"/>
        <v>5</v>
      </c>
      <c r="H84" s="13" t="str">
        <f t="shared" si="16"/>
        <v>Restaurant PART B</v>
      </c>
      <c r="I84" s="13" t="str">
        <f t="shared" si="17"/>
        <v>12_RTX</v>
      </c>
    </row>
    <row r="85" spans="2:9" x14ac:dyDescent="0.25">
      <c r="B85" s="36" t="s">
        <v>101</v>
      </c>
      <c r="D85" s="13" t="e">
        <f t="shared" si="12"/>
        <v>#VALUE!</v>
      </c>
      <c r="E85" s="13" t="str">
        <f t="shared" si="13"/>
        <v/>
      </c>
      <c r="F85" s="13">
        <f t="shared" si="14"/>
        <v>12</v>
      </c>
      <c r="G85" s="13">
        <f t="shared" si="15"/>
        <v>5</v>
      </c>
      <c r="H85" s="13" t="str">
        <f t="shared" si="16"/>
        <v>A03</v>
      </c>
      <c r="I85" s="13" t="str">
        <f t="shared" si="17"/>
        <v>12_VIN</v>
      </c>
    </row>
    <row r="86" spans="2:9" x14ac:dyDescent="0.25">
      <c r="B86" s="36" t="s">
        <v>12</v>
      </c>
      <c r="D86" s="13" t="e">
        <f t="shared" si="12"/>
        <v>#VALUE!</v>
      </c>
      <c r="E86" s="13" t="str">
        <f t="shared" si="13"/>
        <v/>
      </c>
      <c r="F86" s="13">
        <f t="shared" si="14"/>
        <v>12</v>
      </c>
      <c r="G86" s="13">
        <f t="shared" si="15"/>
        <v>9</v>
      </c>
      <c r="H86" s="13" t="str">
        <f t="shared" si="16"/>
        <v>M</v>
      </c>
      <c r="I86" s="13" t="str">
        <f t="shared" si="17"/>
        <v>12_Grouper</v>
      </c>
    </row>
    <row r="87" spans="2:9" x14ac:dyDescent="0.25">
      <c r="B87" s="36" t="s">
        <v>14</v>
      </c>
      <c r="D87" s="13" t="e">
        <f t="shared" si="12"/>
        <v>#VALUE!</v>
      </c>
      <c r="E87" s="13" t="str">
        <f t="shared" si="13"/>
        <v/>
      </c>
      <c r="F87" s="13">
        <f t="shared" si="14"/>
        <v>12</v>
      </c>
      <c r="G87" s="13">
        <f t="shared" si="15"/>
        <v>10</v>
      </c>
      <c r="H87" s="13" t="str">
        <f t="shared" si="16"/>
        <v>M</v>
      </c>
      <c r="I87" s="13" t="str">
        <f t="shared" si="17"/>
        <v>12_Grouper2</v>
      </c>
    </row>
    <row r="88" spans="2:9" x14ac:dyDescent="0.25">
      <c r="B88" s="36" t="s">
        <v>105</v>
      </c>
      <c r="D88" s="13" t="e">
        <f t="shared" si="12"/>
        <v>#VALUE!</v>
      </c>
      <c r="E88" s="13" t="str">
        <f t="shared" si="13"/>
        <v/>
      </c>
      <c r="F88" s="13">
        <f t="shared" si="14"/>
        <v>12</v>
      </c>
      <c r="G88" s="13">
        <f t="shared" si="15"/>
        <v>10</v>
      </c>
      <c r="H88" s="13" t="str">
        <f t="shared" si="16"/>
        <v>M</v>
      </c>
      <c r="I88" s="13" t="str">
        <f t="shared" si="17"/>
        <v>12_Grouper3</v>
      </c>
    </row>
    <row r="89" spans="2:9" x14ac:dyDescent="0.25">
      <c r="B89" s="36" t="s">
        <v>16</v>
      </c>
      <c r="D89" s="13" t="e">
        <f t="shared" si="12"/>
        <v>#VALUE!</v>
      </c>
      <c r="E89" s="13" t="str">
        <f t="shared" si="13"/>
        <v/>
      </c>
      <c r="F89" s="13">
        <f t="shared" si="14"/>
        <v>12</v>
      </c>
      <c r="G89" s="13">
        <f t="shared" si="15"/>
        <v>5</v>
      </c>
      <c r="H89" s="13" t="str">
        <f t="shared" si="16"/>
        <v/>
      </c>
      <c r="I89" s="13" t="str">
        <f t="shared" si="17"/>
        <v>12_EOR</v>
      </c>
    </row>
  </sheetData>
  <mergeCells count="6">
    <mergeCell ref="R9:X9"/>
    <mergeCell ref="R4:X4"/>
    <mergeCell ref="R5:X5"/>
    <mergeCell ref="R6:X6"/>
    <mergeCell ref="R7:X7"/>
    <mergeCell ref="R8:X8"/>
  </mergeCells>
  <conditionalFormatting sqref="Q9 Q4:R5 Q7:R8 Q6">
    <cfRule type="expression" dxfId="6" priority="7">
      <formula>$AF4=FALSE</formula>
    </cfRule>
  </conditionalFormatting>
  <conditionalFormatting sqref="Q7">
    <cfRule type="expression" dxfId="5" priority="6">
      <formula>$AF4=FALSE</formula>
    </cfRule>
  </conditionalFormatting>
  <conditionalFormatting sqref="Y10">
    <cfRule type="expression" dxfId="4" priority="4">
      <formula>AND(Y10="Please update pivot!")</formula>
    </cfRule>
    <cfRule type="expression" dxfId="3" priority="5">
      <formula>AND(Y10="Pivot is up to date")</formula>
    </cfRule>
  </conditionalFormatting>
  <conditionalFormatting sqref="Q4:X5 Q7:X9 Q6">
    <cfRule type="expression" dxfId="2" priority="3">
      <formula>$AE4=TRUE</formula>
    </cfRule>
  </conditionalFormatting>
  <conditionalFormatting sqref="R6">
    <cfRule type="expression" dxfId="1" priority="2">
      <formula>$AF6=FALSE</formula>
    </cfRule>
  </conditionalFormatting>
  <conditionalFormatting sqref="R6:X6">
    <cfRule type="expression" dxfId="0" priority="1">
      <formula>$AE6=TRUE</formula>
    </cfRule>
  </conditionalFormatting>
  <pageMargins left="0.7" right="0.7" top="0.75" bottom="0.75" header="0.3" footer="0.3"/>
  <pageSetup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locked="0" defaultSize="0" autoFill="0" autoLine="0" autoPict="0" altText="Toggle conditional formatting">
                <anchor moveWithCells="1">
                  <from>
                    <xdr:col>33</xdr:col>
                    <xdr:colOff>66675</xdr:colOff>
                    <xdr:row>2</xdr:row>
                    <xdr:rowOff>133350</xdr:rowOff>
                  </from>
                  <to>
                    <xdr:col>33</xdr:col>
                    <xdr:colOff>361950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locked="0" defaultSize="0" autoFill="0" autoLine="0" autoPict="0" altText="Toggle conditional formatting">
                <anchor moveWithCells="1">
                  <from>
                    <xdr:col>33</xdr:col>
                    <xdr:colOff>66675</xdr:colOff>
                    <xdr:row>4</xdr:row>
                    <xdr:rowOff>0</xdr:rowOff>
                  </from>
                  <to>
                    <xdr:col>34</xdr:col>
                    <xdr:colOff>19050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locked="0" defaultSize="0" autoFill="0" autoLine="0" autoPict="0" altText="Toggle conditional formatting">
                <anchor moveWithCells="1">
                  <from>
                    <xdr:col>33</xdr:col>
                    <xdr:colOff>66675</xdr:colOff>
                    <xdr:row>5</xdr:row>
                    <xdr:rowOff>28575</xdr:rowOff>
                  </from>
                  <to>
                    <xdr:col>33</xdr:col>
                    <xdr:colOff>333375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locked="0" defaultSize="0" autoFill="0" autoLine="0" autoPict="0" altText="Toggle conditional formatting">
                <anchor moveWithCells="1">
                  <from>
                    <xdr:col>33</xdr:col>
                    <xdr:colOff>66675</xdr:colOff>
                    <xdr:row>6</xdr:row>
                    <xdr:rowOff>38100</xdr:rowOff>
                  </from>
                  <to>
                    <xdr:col>34</xdr:col>
                    <xdr:colOff>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locked="0" defaultSize="0" autoFill="0" autoLine="0" autoPict="0" altText="Toggle conditional formatting">
                <anchor moveWithCells="1">
                  <from>
                    <xdr:col>33</xdr:col>
                    <xdr:colOff>66675</xdr:colOff>
                    <xdr:row>7</xdr:row>
                    <xdr:rowOff>47625</xdr:rowOff>
                  </from>
                  <to>
                    <xdr:col>34</xdr:col>
                    <xdr:colOff>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locked="0" defaultSize="0" autoFill="0" autoLine="0" autoPict="0" altText="TOGGLE">
                <anchor moveWithCells="1">
                  <from>
                    <xdr:col>36</xdr:col>
                    <xdr:colOff>219075</xdr:colOff>
                    <xdr:row>0</xdr:row>
                    <xdr:rowOff>0</xdr:rowOff>
                  </from>
                  <to>
                    <xdr:col>36</xdr:col>
                    <xdr:colOff>581025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locked="0" defaultSize="0" autoFill="0" autoLine="0" autoPict="0" altText="Formula">
                <anchor moveWithCells="1">
                  <from>
                    <xdr:col>36</xdr:col>
                    <xdr:colOff>219075</xdr:colOff>
                    <xdr:row>1</xdr:row>
                    <xdr:rowOff>133350</xdr:rowOff>
                  </from>
                  <to>
                    <xdr:col>36</xdr:col>
                    <xdr:colOff>514350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locked="0" defaultSize="0" autoFill="0" autoLine="0" autoPict="0" altText="Formula">
                <anchor moveWithCells="1">
                  <from>
                    <xdr:col>36</xdr:col>
                    <xdr:colOff>219075</xdr:colOff>
                    <xdr:row>2</xdr:row>
                    <xdr:rowOff>152400</xdr:rowOff>
                  </from>
                  <to>
                    <xdr:col>36</xdr:col>
                    <xdr:colOff>514350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locked="0" defaultSize="0" autoFill="0" autoLine="0" autoPict="0" altText="Toggle conditional formatting">
                <anchor moveWithCells="1">
                  <from>
                    <xdr:col>33</xdr:col>
                    <xdr:colOff>66675</xdr:colOff>
                    <xdr:row>8</xdr:row>
                    <xdr:rowOff>57150</xdr:rowOff>
                  </from>
                  <to>
                    <xdr:col>34</xdr:col>
                    <xdr:colOff>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"/>
  <sheetViews>
    <sheetView workbookViewId="0">
      <selection activeCell="D11" sqref="D11"/>
    </sheetView>
  </sheetViews>
  <sheetFormatPr defaultRowHeight="15" x14ac:dyDescent="0.25"/>
  <sheetData>
    <row r="1" spans="2:2" x14ac:dyDescent="0.25">
      <c r="B1" s="44" t="s">
        <v>131</v>
      </c>
    </row>
    <row r="2" spans="2:2" x14ac:dyDescent="0.25">
      <c r="B2" s="49" t="s">
        <v>132</v>
      </c>
    </row>
    <row r="3" spans="2:2" x14ac:dyDescent="0.25">
      <c r="B3" t="s">
        <v>133</v>
      </c>
    </row>
    <row r="4" spans="2:2" x14ac:dyDescent="0.25">
      <c r="B4" t="s">
        <v>135</v>
      </c>
    </row>
    <row r="5" spans="2:2" x14ac:dyDescent="0.25">
      <c r="B5" t="s">
        <v>137</v>
      </c>
    </row>
    <row r="6" spans="2:2" x14ac:dyDescent="0.25">
      <c r="B6" t="s">
        <v>139</v>
      </c>
    </row>
    <row r="7" spans="2:2" x14ac:dyDescent="0.25">
      <c r="B7" t="s">
        <v>140</v>
      </c>
    </row>
    <row r="8" spans="2:2" x14ac:dyDescent="0.25">
      <c r="B8" t="s">
        <v>162</v>
      </c>
    </row>
    <row r="9" spans="2:2" x14ac:dyDescent="0.25">
      <c r="B9" t="s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4"/>
  <sheetViews>
    <sheetView workbookViewId="0">
      <pane ySplit="1" topLeftCell="A2" activePane="bottomLeft" state="frozen"/>
      <selection pane="bottomLeft"/>
    </sheetView>
  </sheetViews>
  <sheetFormatPr defaultRowHeight="15" x14ac:dyDescent="0.25"/>
  <sheetData>
    <row r="1" spans="2:12" x14ac:dyDescent="0.25">
      <c r="B1" s="44" t="s">
        <v>180</v>
      </c>
      <c r="F1" s="43" t="s">
        <v>132</v>
      </c>
      <c r="G1" s="43" t="s">
        <v>133</v>
      </c>
      <c r="H1" s="43" t="s">
        <v>135</v>
      </c>
      <c r="I1" s="43" t="s">
        <v>137</v>
      </c>
      <c r="J1" s="43" t="s">
        <v>139</v>
      </c>
      <c r="K1" s="43" t="s">
        <v>162</v>
      </c>
      <c r="L1" s="43" t="s">
        <v>140</v>
      </c>
    </row>
    <row r="2" spans="2:12" x14ac:dyDescent="0.25">
      <c r="B2" s="49" t="s">
        <v>7</v>
      </c>
    </row>
    <row r="3" spans="2:12" x14ac:dyDescent="0.25">
      <c r="B3" s="49" t="s">
        <v>108</v>
      </c>
    </row>
    <row r="4" spans="2:12" x14ac:dyDescent="0.25">
      <c r="B4" s="49" t="s">
        <v>10</v>
      </c>
    </row>
    <row r="5" spans="2:12" x14ac:dyDescent="0.25">
      <c r="B5" s="49" t="s">
        <v>12</v>
      </c>
    </row>
    <row r="6" spans="2:12" x14ac:dyDescent="0.25">
      <c r="B6" s="49" t="s">
        <v>14</v>
      </c>
    </row>
    <row r="7" spans="2:12" x14ac:dyDescent="0.25">
      <c r="B7" s="49" t="s">
        <v>16</v>
      </c>
    </row>
    <row r="8" spans="2:12" x14ac:dyDescent="0.25">
      <c r="B8" s="49" t="s">
        <v>18</v>
      </c>
    </row>
    <row r="9" spans="2:12" x14ac:dyDescent="0.25">
      <c r="B9" s="49" t="s">
        <v>119</v>
      </c>
    </row>
    <row r="10" spans="2:12" x14ac:dyDescent="0.25">
      <c r="B10" s="49" t="s">
        <v>21</v>
      </c>
    </row>
    <row r="11" spans="2:12" x14ac:dyDescent="0.25">
      <c r="B11" s="49" t="s">
        <v>12</v>
      </c>
    </row>
    <row r="12" spans="2:12" x14ac:dyDescent="0.25">
      <c r="B12" s="49" t="s">
        <v>14</v>
      </c>
    </row>
    <row r="13" spans="2:12" x14ac:dyDescent="0.25">
      <c r="B13" s="49" t="s">
        <v>16</v>
      </c>
    </row>
    <row r="14" spans="2:12" x14ac:dyDescent="0.25">
      <c r="B14" s="49" t="s">
        <v>26</v>
      </c>
    </row>
    <row r="15" spans="2:12" x14ac:dyDescent="0.25">
      <c r="B15" s="49" t="s">
        <v>116</v>
      </c>
    </row>
    <row r="16" spans="2:12" x14ac:dyDescent="0.25">
      <c r="B16" s="49" t="s">
        <v>29</v>
      </c>
    </row>
    <row r="17" spans="2:2" x14ac:dyDescent="0.25">
      <c r="B17" s="49" t="s">
        <v>12</v>
      </c>
    </row>
    <row r="18" spans="2:2" x14ac:dyDescent="0.25">
      <c r="B18" s="49" t="s">
        <v>14</v>
      </c>
    </row>
    <row r="19" spans="2:2" x14ac:dyDescent="0.25">
      <c r="B19" s="49" t="s">
        <v>16</v>
      </c>
    </row>
    <row r="20" spans="2:2" x14ac:dyDescent="0.25">
      <c r="B20" s="49" t="s">
        <v>34</v>
      </c>
    </row>
    <row r="21" spans="2:2" x14ac:dyDescent="0.25">
      <c r="B21" s="49" t="s">
        <v>117</v>
      </c>
    </row>
    <row r="22" spans="2:2" x14ac:dyDescent="0.25">
      <c r="B22" s="49" t="s">
        <v>37</v>
      </c>
    </row>
    <row r="23" spans="2:2" x14ac:dyDescent="0.25">
      <c r="B23" s="49" t="s">
        <v>12</v>
      </c>
    </row>
    <row r="24" spans="2:2" x14ac:dyDescent="0.25">
      <c r="B24" s="49" t="s">
        <v>14</v>
      </c>
    </row>
    <row r="25" spans="2:2" x14ac:dyDescent="0.25">
      <c r="B25" s="49" t="s">
        <v>16</v>
      </c>
    </row>
    <row r="26" spans="2:2" x14ac:dyDescent="0.25">
      <c r="B26" s="49" t="s">
        <v>42</v>
      </c>
    </row>
    <row r="27" spans="2:2" x14ac:dyDescent="0.25">
      <c r="B27" s="49" t="s">
        <v>118</v>
      </c>
    </row>
    <row r="28" spans="2:2" x14ac:dyDescent="0.25">
      <c r="B28" s="49" t="s">
        <v>45</v>
      </c>
    </row>
    <row r="29" spans="2:2" x14ac:dyDescent="0.25">
      <c r="B29" s="49" t="s">
        <v>12</v>
      </c>
    </row>
    <row r="30" spans="2:2" x14ac:dyDescent="0.25">
      <c r="B30" s="49" t="s">
        <v>14</v>
      </c>
    </row>
    <row r="31" spans="2:2" x14ac:dyDescent="0.25">
      <c r="B31" s="49" t="s">
        <v>16</v>
      </c>
    </row>
    <row r="32" spans="2:2" x14ac:dyDescent="0.25">
      <c r="B32" s="49" t="s">
        <v>50</v>
      </c>
    </row>
    <row r="33" spans="2:2" x14ac:dyDescent="0.25">
      <c r="B33" s="49" t="s">
        <v>111</v>
      </c>
    </row>
    <row r="34" spans="2:2" x14ac:dyDescent="0.25">
      <c r="B34" s="49" t="s">
        <v>53</v>
      </c>
    </row>
    <row r="35" spans="2:2" x14ac:dyDescent="0.25">
      <c r="B35" s="49" t="s">
        <v>12</v>
      </c>
    </row>
    <row r="36" spans="2:2" x14ac:dyDescent="0.25">
      <c r="B36" s="49" t="s">
        <v>14</v>
      </c>
    </row>
    <row r="37" spans="2:2" x14ac:dyDescent="0.25">
      <c r="B37" s="49" t="s">
        <v>16</v>
      </c>
    </row>
    <row r="38" spans="2:2" x14ac:dyDescent="0.25">
      <c r="B38" s="49" t="s">
        <v>58</v>
      </c>
    </row>
    <row r="39" spans="2:2" x14ac:dyDescent="0.25">
      <c r="B39" s="49" t="s">
        <v>112</v>
      </c>
    </row>
    <row r="40" spans="2:2" x14ac:dyDescent="0.25">
      <c r="B40" s="49" t="s">
        <v>61</v>
      </c>
    </row>
    <row r="41" spans="2:2" x14ac:dyDescent="0.25">
      <c r="B41" s="49" t="s">
        <v>12</v>
      </c>
    </row>
    <row r="42" spans="2:2" x14ac:dyDescent="0.25">
      <c r="B42" s="49" t="s">
        <v>14</v>
      </c>
    </row>
    <row r="43" spans="2:2" x14ac:dyDescent="0.25">
      <c r="B43" s="49" t="s">
        <v>16</v>
      </c>
    </row>
    <row r="44" spans="2:2" x14ac:dyDescent="0.25">
      <c r="B44" s="49" t="s">
        <v>66</v>
      </c>
    </row>
    <row r="45" spans="2:2" x14ac:dyDescent="0.25">
      <c r="B45" s="49" t="s">
        <v>113</v>
      </c>
    </row>
    <row r="46" spans="2:2" x14ac:dyDescent="0.25">
      <c r="B46" s="49" t="s">
        <v>69</v>
      </c>
    </row>
    <row r="47" spans="2:2" x14ac:dyDescent="0.25">
      <c r="B47" s="49" t="s">
        <v>12</v>
      </c>
    </row>
    <row r="48" spans="2:2" x14ac:dyDescent="0.25">
      <c r="B48" s="49" t="s">
        <v>14</v>
      </c>
    </row>
    <row r="49" spans="2:2" x14ac:dyDescent="0.25">
      <c r="B49" s="49" t="s">
        <v>16</v>
      </c>
    </row>
    <row r="50" spans="2:2" x14ac:dyDescent="0.25">
      <c r="B50" s="49" t="s">
        <v>74</v>
      </c>
    </row>
    <row r="51" spans="2:2" x14ac:dyDescent="0.25">
      <c r="B51" s="49" t="s">
        <v>115</v>
      </c>
    </row>
    <row r="52" spans="2:2" x14ac:dyDescent="0.25">
      <c r="B52" s="49" t="s">
        <v>77</v>
      </c>
    </row>
    <row r="53" spans="2:2" x14ac:dyDescent="0.25">
      <c r="B53" s="49" t="s">
        <v>12</v>
      </c>
    </row>
    <row r="54" spans="2:2" x14ac:dyDescent="0.25">
      <c r="B54" s="49" t="s">
        <v>14</v>
      </c>
    </row>
    <row r="55" spans="2:2" x14ac:dyDescent="0.25">
      <c r="B55" s="49" t="s">
        <v>16</v>
      </c>
    </row>
    <row r="56" spans="2:2" x14ac:dyDescent="0.25">
      <c r="B56" s="49" t="s">
        <v>82</v>
      </c>
    </row>
    <row r="57" spans="2:2" x14ac:dyDescent="0.25">
      <c r="B57" s="49" t="s">
        <v>114</v>
      </c>
    </row>
    <row r="58" spans="2:2" x14ac:dyDescent="0.25">
      <c r="B58" s="49" t="s">
        <v>85</v>
      </c>
    </row>
    <row r="59" spans="2:2" x14ac:dyDescent="0.25">
      <c r="B59" s="49" t="s">
        <v>12</v>
      </c>
    </row>
    <row r="60" spans="2:2" x14ac:dyDescent="0.25">
      <c r="B60" s="49" t="s">
        <v>14</v>
      </c>
    </row>
    <row r="61" spans="2:2" x14ac:dyDescent="0.25">
      <c r="B61" s="49" t="s">
        <v>16</v>
      </c>
    </row>
    <row r="62" spans="2:2" x14ac:dyDescent="0.25">
      <c r="B62" s="49" t="s">
        <v>90</v>
      </c>
    </row>
    <row r="63" spans="2:2" x14ac:dyDescent="0.25">
      <c r="B63" s="49" t="s">
        <v>109</v>
      </c>
    </row>
    <row r="64" spans="2:2" x14ac:dyDescent="0.25">
      <c r="B64" s="49" t="s">
        <v>93</v>
      </c>
    </row>
    <row r="65" spans="2:2" x14ac:dyDescent="0.25">
      <c r="B65" s="49" t="s">
        <v>12</v>
      </c>
    </row>
    <row r="66" spans="2:2" x14ac:dyDescent="0.25">
      <c r="B66" s="49" t="s">
        <v>14</v>
      </c>
    </row>
    <row r="67" spans="2:2" x14ac:dyDescent="0.25">
      <c r="B67" s="49" t="s">
        <v>16</v>
      </c>
    </row>
    <row r="68" spans="2:2" x14ac:dyDescent="0.25">
      <c r="B68" s="49" t="s">
        <v>98</v>
      </c>
    </row>
    <row r="69" spans="2:2" x14ac:dyDescent="0.25">
      <c r="B69" s="49" t="s">
        <v>110</v>
      </c>
    </row>
    <row r="70" spans="2:2" x14ac:dyDescent="0.25">
      <c r="B70" s="49" t="s">
        <v>101</v>
      </c>
    </row>
    <row r="71" spans="2:2" x14ac:dyDescent="0.25">
      <c r="B71" s="49" t="s">
        <v>12</v>
      </c>
    </row>
    <row r="72" spans="2:2" x14ac:dyDescent="0.25">
      <c r="B72" s="49" t="s">
        <v>14</v>
      </c>
    </row>
    <row r="73" spans="2:2" x14ac:dyDescent="0.25">
      <c r="B73" s="49" t="s">
        <v>105</v>
      </c>
    </row>
    <row r="74" spans="2:2" x14ac:dyDescent="0.25">
      <c r="B74" s="49" t="s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8:M22"/>
  <sheetViews>
    <sheetView showGridLines="0" showRowColHeaders="0" workbookViewId="0">
      <selection activeCell="D26" sqref="D26"/>
    </sheetView>
  </sheetViews>
  <sheetFormatPr defaultRowHeight="15" x14ac:dyDescent="0.25"/>
  <sheetData>
    <row r="18" spans="6:13" x14ac:dyDescent="0.25">
      <c r="F18" s="52" t="s">
        <v>181</v>
      </c>
      <c r="G18" s="59" t="s">
        <v>182</v>
      </c>
      <c r="H18" s="59"/>
      <c r="I18" s="59"/>
    </row>
    <row r="19" spans="6:13" x14ac:dyDescent="0.25">
      <c r="F19" s="52" t="s">
        <v>183</v>
      </c>
      <c r="G19" s="59" t="s">
        <v>184</v>
      </c>
      <c r="H19" s="59"/>
      <c r="I19" s="59"/>
      <c r="J19" s="60" t="s">
        <v>185</v>
      </c>
      <c r="K19" s="61"/>
      <c r="L19" s="61"/>
      <c r="M19" s="1" t="s">
        <v>186</v>
      </c>
    </row>
    <row r="20" spans="6:13" x14ac:dyDescent="0.25">
      <c r="F20" s="52" t="s">
        <v>187</v>
      </c>
      <c r="G20" t="s">
        <v>190</v>
      </c>
      <c r="H20" s="54"/>
      <c r="I20" s="54"/>
      <c r="K20" s="54"/>
      <c r="L20" s="54"/>
      <c r="M20" s="54"/>
    </row>
    <row r="21" spans="6:13" x14ac:dyDescent="0.25">
      <c r="F21" s="52" t="s">
        <v>188</v>
      </c>
      <c r="G21" s="59" t="s">
        <v>189</v>
      </c>
      <c r="H21" s="59"/>
      <c r="I21" s="59"/>
      <c r="J21" s="59"/>
      <c r="K21" s="59"/>
      <c r="L21" s="59"/>
    </row>
    <row r="22" spans="6:13" x14ac:dyDescent="0.25">
      <c r="F22" s="52"/>
      <c r="G22" s="53"/>
    </row>
  </sheetData>
  <mergeCells count="4">
    <mergeCell ref="G18:I18"/>
    <mergeCell ref="G19:I19"/>
    <mergeCell ref="J19:L19"/>
    <mergeCell ref="G21:L21"/>
  </mergeCells>
  <hyperlinks>
    <hyperlink ref="G18" r:id="rId1"/>
    <hyperlink ref="G19" r:id="rId2" tooltip="Get this Excel file!"/>
    <hyperlink ref="J19" r:id="rId3" display="http://1drv.ms/1bYwrTa"/>
    <hyperlink ref="G21" r:id="rId4" location="iwt" tooltip="Click to nominate me as an Excel MVP ! THANKS!"/>
    <hyperlink ref="G18:I18" r:id="rId5" display="Click here to watch video"/>
    <hyperlink ref="G21:L21" r:id="rId6" tooltip="Click to nominate me as an Excel MVP ! THANKS!" display="Do you like my videos? I would love to become an Excel MVP !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</vt:lpstr>
      <vt:lpstr>Challenge</vt:lpstr>
      <vt:lpstr>LIVE SOLUTION</vt:lpstr>
      <vt:lpstr>IMPROVED SOLUTION</vt:lpstr>
      <vt:lpstr>Txt to Cols, Remove Duplicates</vt:lpstr>
      <vt:lpstr>Try Solving It Here</vt:lpstr>
      <vt:lpstr>Links &amp; Feedback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2015-02-15T14:33:35Z</dcterms:created>
  <dcterms:modified xsi:type="dcterms:W3CDTF">2015-09-23T02:22:18Z</dcterms:modified>
</cp:coreProperties>
</file>