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 tabRatio="698"/>
  </bookViews>
  <sheets>
    <sheet name="1 Intro" sheetId="1" r:id="rId1"/>
    <sheet name="2 Settings" sheetId="3" r:id="rId2"/>
    <sheet name="3 Input Sheet" sheetId="4" r:id="rId3"/>
    <sheet name="4 Dashboard" sheetId="11" r:id="rId4"/>
  </sheets>
  <definedNames>
    <definedName name="Budget_Category_List">Budget_Categories[Budget Categories]</definedName>
    <definedName name="Budget_Target">'2 Settings'!$F$11</definedName>
    <definedName name="CurrentTotal">'3 Input Sheet'!$F$4</definedName>
    <definedName name="Vendors" localSheetId="3">'4 Dashboard'!$C$16:$C$40</definedName>
    <definedName name="Vendors">Vendor_Names[]</definedName>
  </definedNames>
  <calcPr calcId="152511" calcOnSave="0"/>
</workbook>
</file>

<file path=xl/calcChain.xml><?xml version="1.0" encoding="utf-8"?>
<calcChain xmlns="http://schemas.openxmlformats.org/spreadsheetml/2006/main">
  <c r="N13" i="4" l="1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P9" i="4"/>
  <c r="P11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D2" i="11"/>
  <c r="F32" i="11"/>
  <c r="F33" i="11" s="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16" i="11"/>
  <c r="H29" i="3" l="1"/>
  <c r="G29" i="11" s="1"/>
  <c r="H30" i="3"/>
  <c r="G30" i="11" s="1"/>
  <c r="H17" i="3"/>
  <c r="G17" i="11" s="1"/>
  <c r="H18" i="3"/>
  <c r="G18" i="11" s="1"/>
  <c r="H19" i="3"/>
  <c r="G19" i="11" s="1"/>
  <c r="H20" i="3"/>
  <c r="H21" i="3"/>
  <c r="G21" i="11" s="1"/>
  <c r="H22" i="3"/>
  <c r="G22" i="11" s="1"/>
  <c r="H23" i="3"/>
  <c r="G23" i="11" s="1"/>
  <c r="H24" i="3"/>
  <c r="G24" i="11" s="1"/>
  <c r="H25" i="3"/>
  <c r="G25" i="11" s="1"/>
  <c r="H26" i="3"/>
  <c r="G26" i="11" s="1"/>
  <c r="H27" i="3"/>
  <c r="G27" i="11" s="1"/>
  <c r="H28" i="3"/>
  <c r="G28" i="11" s="1"/>
  <c r="H16" i="3"/>
  <c r="G16" i="11" s="1"/>
  <c r="G20" i="11" l="1"/>
  <c r="G32" i="11"/>
  <c r="H32" i="3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E17" i="11"/>
  <c r="E18" i="11"/>
  <c r="E19" i="1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7" i="11"/>
  <c r="H27" i="11" s="1"/>
  <c r="E28" i="11"/>
  <c r="H28" i="11" s="1"/>
  <c r="E29" i="11"/>
  <c r="H29" i="11" s="1"/>
  <c r="E30" i="11"/>
  <c r="H30" i="11" s="1"/>
  <c r="E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16" i="11"/>
  <c r="I30" i="11"/>
  <c r="I29" i="11"/>
  <c r="I28" i="11"/>
  <c r="I27" i="11"/>
  <c r="I26" i="11"/>
  <c r="M9" i="4"/>
  <c r="M10" i="4"/>
  <c r="P10" i="4" s="1"/>
  <c r="M11" i="4"/>
  <c r="M12" i="4"/>
  <c r="O12" i="4" s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N12" i="4" l="1"/>
  <c r="P12" i="4"/>
  <c r="N11" i="4"/>
  <c r="O11" i="4"/>
  <c r="N10" i="4"/>
  <c r="O10" i="4"/>
  <c r="N9" i="4"/>
  <c r="O9" i="4"/>
  <c r="H17" i="11"/>
  <c r="H16" i="11"/>
  <c r="H19" i="11"/>
  <c r="H18" i="11"/>
  <c r="I20" i="11"/>
  <c r="J20" i="11" s="1"/>
  <c r="I23" i="11"/>
  <c r="J23" i="11" s="1"/>
  <c r="I22" i="11"/>
  <c r="J22" i="11" s="1"/>
  <c r="I25" i="11"/>
  <c r="J25" i="11" s="1"/>
  <c r="J29" i="11"/>
  <c r="J28" i="11"/>
  <c r="J30" i="11"/>
  <c r="I21" i="11"/>
  <c r="J21" i="11" s="1"/>
  <c r="J26" i="11"/>
  <c r="I18" i="11"/>
  <c r="I17" i="11"/>
  <c r="I24" i="11"/>
  <c r="J24" i="11" s="1"/>
  <c r="F4" i="4"/>
  <c r="I19" i="11"/>
  <c r="I16" i="11"/>
  <c r="J27" i="11"/>
  <c r="J19" i="11" l="1"/>
  <c r="J18" i="11"/>
  <c r="H32" i="11"/>
  <c r="J17" i="11"/>
  <c r="J16" i="11"/>
  <c r="F32" i="3" l="1"/>
  <c r="F33" i="3" s="1"/>
</calcChain>
</file>

<file path=xl/sharedStrings.xml><?xml version="1.0" encoding="utf-8"?>
<sst xmlns="http://schemas.openxmlformats.org/spreadsheetml/2006/main" count="27" uniqueCount="23">
  <si>
    <t>Vendor Names</t>
  </si>
  <si>
    <t>Budget Categories</t>
  </si>
  <si>
    <t>Category</t>
  </si>
  <si>
    <t>Item_Description</t>
  </si>
  <si>
    <t>Vendor1</t>
  </si>
  <si>
    <t>Quote1</t>
  </si>
  <si>
    <t>Vendor2</t>
  </si>
  <si>
    <t>Quote2</t>
  </si>
  <si>
    <t>Vendor3</t>
  </si>
  <si>
    <t>Quote3</t>
  </si>
  <si>
    <t>Selected Amount</t>
  </si>
  <si>
    <t>Select Winning Quote!</t>
  </si>
  <si>
    <t>% Target</t>
  </si>
  <si>
    <t>% of Target</t>
  </si>
  <si>
    <t>Potential Savings</t>
  </si>
  <si>
    <t>If you select Quote 1</t>
  </si>
  <si>
    <t>If you select Quote 2</t>
  </si>
  <si>
    <t>If you select Quote 3</t>
  </si>
  <si>
    <t>Include this item?</t>
  </si>
  <si>
    <t>Winning Vendor Name</t>
  </si>
  <si>
    <t>Target Amount</t>
  </si>
  <si>
    <t>Current Amount</t>
  </si>
  <si>
    <t>% of Current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</si>
</sst>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44" formatCode="_-&quot;$&quot;* #,##0.00_-;\-&quot;$&quot;* #,##0.00_-;_-&quot;$&quot;* &quot;-&quot;??_-;_-@_-"/>
    <numFmt numFmtId="164" formatCode="&quot;$&quot;#,##0"/>
    <numFmt numFmtId="165" formatCode="_-&quot;$&quot;* #,##0_-;\-&quot;$&quot;* #,##0_-;_-&quot;$&quot;* &quot;-&quot;??_-;_-@_-"/>
    <numFmt numFmtId="166" formatCode="0.0%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dashed">
        <color theme="0" tint="-0.24994659260841701"/>
      </left>
      <right/>
      <top style="dashed">
        <color theme="1"/>
      </top>
      <bottom/>
      <diagonal/>
    </border>
    <border>
      <left style="dashed">
        <color theme="0" tint="-0.24994659260841701"/>
      </left>
      <right/>
      <top/>
      <bottom/>
      <diagonal/>
    </border>
    <border>
      <left/>
      <right style="dashed">
        <color theme="0" tint="-0.24994659260841701"/>
      </right>
      <top style="dashed">
        <color theme="1"/>
      </top>
      <bottom/>
      <diagonal/>
    </border>
    <border>
      <left/>
      <right style="dashed">
        <color theme="0" tint="-0.2499465926084170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5B3D7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ashed">
        <color theme="3" tint="0.39994506668294322"/>
      </bottom>
      <diagonal/>
    </border>
    <border>
      <left style="dashed">
        <color auto="1"/>
      </left>
      <right/>
      <top style="thin">
        <color theme="0"/>
      </top>
      <bottom style="dashed">
        <color theme="1"/>
      </bottom>
      <diagonal/>
    </border>
    <border>
      <left/>
      <right style="dashed">
        <color theme="1"/>
      </right>
      <top style="thin">
        <color theme="0"/>
      </top>
      <bottom style="dashed">
        <color theme="1"/>
      </bottom>
      <diagonal/>
    </border>
    <border>
      <left style="dashed">
        <color theme="1"/>
      </left>
      <right/>
      <top style="thin">
        <color theme="0"/>
      </top>
      <bottom style="dashed">
        <color theme="1"/>
      </bottom>
      <diagonal/>
    </border>
    <border>
      <left style="dashed">
        <color theme="0"/>
      </left>
      <right/>
      <top style="thin">
        <color theme="0"/>
      </top>
      <bottom style="dashed">
        <color theme="0"/>
      </bottom>
      <diagonal/>
    </border>
    <border>
      <left style="dashed">
        <color theme="1"/>
      </left>
      <right style="dashed">
        <color theme="0"/>
      </right>
      <top style="thin">
        <color theme="0"/>
      </top>
      <bottom style="dashed">
        <color theme="1"/>
      </bottom>
      <diagonal/>
    </border>
    <border>
      <left/>
      <right style="thin">
        <color theme="0"/>
      </right>
      <top/>
      <bottom style="dashed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/>
    <xf numFmtId="0" fontId="7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165" fontId="0" fillId="0" borderId="0" xfId="2" applyNumberFormat="1" applyFon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Fill="1" applyProtection="1">
      <protection locked="0"/>
    </xf>
    <xf numFmtId="0" fontId="0" fillId="0" borderId="3" xfId="0" applyFont="1" applyFill="1" applyBorder="1" applyProtection="1">
      <protection locked="0"/>
    </xf>
    <xf numFmtId="164" fontId="8" fillId="3" borderId="4" xfId="0" applyNumberFormat="1" applyFont="1" applyFill="1" applyBorder="1" applyAlignment="1" applyProtection="1">
      <protection locked="0"/>
    </xf>
    <xf numFmtId="0" fontId="12" fillId="0" borderId="0" xfId="0" applyFont="1" applyAlignment="1">
      <alignment horizontal="center"/>
    </xf>
    <xf numFmtId="0" fontId="9" fillId="0" borderId="0" xfId="0" applyFont="1"/>
    <xf numFmtId="9" fontId="7" fillId="2" borderId="1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Protection="1">
      <protection locked="0"/>
    </xf>
    <xf numFmtId="166" fontId="0" fillId="0" borderId="2" xfId="0" applyNumberFormat="1" applyFont="1" applyFill="1" applyBorder="1" applyProtection="1">
      <protection locked="0"/>
    </xf>
    <xf numFmtId="166" fontId="0" fillId="0" borderId="3" xfId="0" applyNumberFormat="1" applyFont="1" applyFill="1" applyBorder="1" applyProtection="1">
      <protection locked="0"/>
    </xf>
    <xf numFmtId="0" fontId="0" fillId="0" borderId="0" xfId="0" applyProtection="1"/>
    <xf numFmtId="166" fontId="13" fillId="0" borderId="0" xfId="0" applyNumberFormat="1" applyFont="1"/>
    <xf numFmtId="5" fontId="0" fillId="4" borderId="10" xfId="2" applyNumberFormat="1" applyFont="1" applyFill="1" applyBorder="1" applyProtection="1">
      <protection locked="0"/>
    </xf>
    <xf numFmtId="5" fontId="0" fillId="4" borderId="11" xfId="2" applyNumberFormat="1" applyFont="1" applyFill="1" applyBorder="1" applyProtection="1">
      <protection locked="0"/>
    </xf>
    <xf numFmtId="5" fontId="0" fillId="6" borderId="0" xfId="2" applyNumberFormat="1" applyFont="1" applyFill="1" applyProtection="1">
      <protection hidden="1"/>
    </xf>
    <xf numFmtId="0" fontId="6" fillId="5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center" vertical="top"/>
    </xf>
    <xf numFmtId="0" fontId="9" fillId="7" borderId="0" xfId="0" applyFont="1" applyFill="1" applyAlignment="1">
      <alignment horizontal="centerContinuous"/>
    </xf>
    <xf numFmtId="0" fontId="0" fillId="4" borderId="0" xfId="0" applyFont="1" applyFill="1" applyProtection="1">
      <protection locked="0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5" fontId="0" fillId="4" borderId="0" xfId="2" applyNumberFormat="1" applyFont="1" applyFill="1" applyBorder="1" applyAlignment="1" applyProtection="1">
      <alignment horizontal="center"/>
      <protection locked="0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 vertical="top"/>
    </xf>
    <xf numFmtId="0" fontId="6" fillId="5" borderId="16" xfId="0" applyFont="1" applyFill="1" applyBorder="1" applyAlignment="1">
      <alignment horizontal="left" vertical="top"/>
    </xf>
    <xf numFmtId="0" fontId="6" fillId="5" borderId="17" xfId="0" applyFont="1" applyFill="1" applyBorder="1" applyAlignment="1">
      <alignment horizontal="right" vertical="top"/>
    </xf>
    <xf numFmtId="0" fontId="6" fillId="5" borderId="18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top" wrapText="1"/>
    </xf>
    <xf numFmtId="164" fontId="0" fillId="0" borderId="0" xfId="0" applyNumberFormat="1" applyProtection="1">
      <protection hidden="1"/>
    </xf>
    <xf numFmtId="0" fontId="0" fillId="0" borderId="0" xfId="0" quotePrefix="1"/>
    <xf numFmtId="0" fontId="0" fillId="4" borderId="0" xfId="0" applyFill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5" fontId="0" fillId="6" borderId="0" xfId="2" applyNumberFormat="1" applyFont="1" applyFill="1" applyAlignment="1" applyProtection="1">
      <alignment horizontal="center"/>
      <protection hidden="1"/>
    </xf>
    <xf numFmtId="0" fontId="12" fillId="0" borderId="0" xfId="0" applyFont="1" applyAlignment="1">
      <alignment horizontal="right"/>
    </xf>
    <xf numFmtId="164" fontId="8" fillId="0" borderId="0" xfId="0" applyNumberFormat="1" applyFont="1" applyFill="1" applyBorder="1" applyAlignment="1" applyProtection="1"/>
    <xf numFmtId="0" fontId="9" fillId="0" borderId="0" xfId="0" applyFont="1" applyProtection="1"/>
    <xf numFmtId="164" fontId="16" fillId="0" borderId="0" xfId="0" applyNumberFormat="1" applyFont="1" applyProtection="1">
      <protection hidden="1"/>
    </xf>
    <xf numFmtId="166" fontId="17" fillId="0" borderId="0" xfId="0" applyNumberFormat="1" applyFont="1" applyAlignment="1">
      <alignment horizontal="right"/>
    </xf>
    <xf numFmtId="0" fontId="0" fillId="0" borderId="21" xfId="0" applyFont="1" applyFill="1" applyBorder="1"/>
    <xf numFmtId="166" fontId="0" fillId="0" borderId="21" xfId="0" applyNumberFormat="1" applyFont="1" applyFill="1" applyBorder="1"/>
    <xf numFmtId="167" fontId="0" fillId="0" borderId="21" xfId="0" applyNumberFormat="1" applyFont="1" applyFill="1" applyBorder="1"/>
    <xf numFmtId="164" fontId="16" fillId="0" borderId="5" xfId="0" applyNumberFormat="1" applyFont="1" applyBorder="1" applyProtection="1">
      <protection hidden="1"/>
    </xf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167" fontId="16" fillId="0" borderId="0" xfId="0" applyNumberFormat="1" applyFont="1" applyProtection="1"/>
    <xf numFmtId="164" fontId="8" fillId="3" borderId="22" xfId="0" applyNumberFormat="1" applyFont="1" applyFill="1" applyBorder="1" applyAlignment="1" applyProtection="1">
      <alignment horizontal="center"/>
      <protection locked="0"/>
    </xf>
    <xf numFmtId="164" fontId="8" fillId="3" borderId="23" xfId="0" applyNumberFormat="1" applyFont="1" applyFill="1" applyBorder="1" applyAlignment="1" applyProtection="1">
      <alignment horizontal="center"/>
      <protection locked="0"/>
    </xf>
    <xf numFmtId="164" fontId="8" fillId="3" borderId="24" xfId="0" applyNumberFormat="1" applyFont="1" applyFill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43"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9" formatCode="&quot;$&quot;#,##0;\-&quot;$&quot;#,##0"/>
      <fill>
        <patternFill patternType="solid">
          <fgColor indexed="64"/>
          <bgColor theme="0"/>
        </patternFill>
      </fill>
      <protection locked="1" hidden="1"/>
    </dxf>
    <dxf>
      <numFmt numFmtId="9" formatCode="&quot;$&quot;#,##0;\-&quot;$&quot;#,##0"/>
      <fill>
        <patternFill patternType="solid">
          <fgColor indexed="64"/>
          <bgColor theme="0"/>
        </patternFill>
      </fill>
      <protection locked="1" hidden="1"/>
    </dxf>
    <dxf>
      <numFmt numFmtId="9" formatCode="&quot;$&quot;#,##0;\-&quot;$&quot;#,##0"/>
      <fill>
        <patternFill patternType="solid">
          <fgColor indexed="64"/>
          <bgColor theme="0"/>
        </patternFill>
      </fill>
      <protection locked="1" hidden="1"/>
    </dxf>
    <dxf>
      <numFmt numFmtId="0" formatCode="General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;\-&quot;$&quot;#,##0"/>
      <fill>
        <patternFill patternType="solid">
          <fgColor indexed="64"/>
          <bgColor theme="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;\-&quot;$&quot;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;\-&quot;$&quot;#,##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;\-&quot;$&quot;#,##0"/>
      <fill>
        <patternFill patternType="solid">
          <fgColor indexed="64"/>
          <bgColor theme="4" tint="0.79998168889431442"/>
        </patternFill>
      </fill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 tint="-0.2499465926084170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;\-&quot;$&quot;#,##0"/>
      <fill>
        <patternFill patternType="solid">
          <fgColor indexed="64"/>
          <bgColor theme="4" tint="0.79998168889431442"/>
        </patternFill>
      </fill>
      <border diagonalUp="0" diagonalDown="0">
        <left/>
        <right style="dashed">
          <color theme="0" tint="-0.24994659260841701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 tint="-0.24994659260841701"/>
        </left>
        <right/>
        <top/>
        <bottom/>
        <vertical/>
        <horizontal/>
      </border>
      <protection locked="0" hidden="0"/>
    </dxf>
    <dxf>
      <numFmt numFmtId="9" formatCode="&quot;$&quot;#,##0;\-&quot;$&quot;#,##0"/>
      <fill>
        <patternFill patternType="solid">
          <fgColor indexed="64"/>
          <bgColor theme="4" tint="0.79998168889431442"/>
        </patternFill>
      </fill>
      <border diagonalUp="0" diagonalDown="0">
        <left/>
        <right style="dashed">
          <color theme="0" tint="-0.24994659260841701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dashed">
          <color theme="0" tint="-0.24994659260841701"/>
        </left>
        <right/>
        <top/>
        <bottom/>
        <vertical/>
        <horizontal/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3" tint="0.39997558519241921"/>
        </patternFill>
      </fill>
      <alignment horizontal="center" vertical="top" textRotation="0" wrapText="0" indent="0" justifyLastLine="0" shrinkToFit="0" readingOrder="0"/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theme="4" tint="0.79998168889431442"/>
          <bgColor auto="1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protection locked="0" hidden="0"/>
    </dxf>
    <dxf>
      <border outline="0">
        <top style="thin">
          <color theme="4" tint="0.39997558519241921"/>
        </top>
      </border>
    </dxf>
    <dxf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</dxfs>
  <tableStyles count="1" defaultTableStyle="TableStyleMedium2" defaultPivotStyle="PivotStyleLight16">
    <tableStyle name="Table Style 1" pivot="0" count="2">
      <tableStyleElement type="wholeTable" dxfId="42"/>
      <tableStyleElement type="headerRow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myspreadsheetla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://www.myspreadsheetlab.com/" TargetMode="External"/><Relationship Id="rId1" Type="http://schemas.openxmlformats.org/officeDocument/2006/relationships/hyperlink" Target="#'3 Input Shee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www.myspreadsheetlab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www.myspreadsheet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6351</xdr:rowOff>
    </xdr:from>
    <xdr:to>
      <xdr:col>8</xdr:col>
      <xdr:colOff>311150</xdr:colOff>
      <xdr:row>11</xdr:row>
      <xdr:rowOff>6351</xdr:rowOff>
    </xdr:to>
    <xdr:sp macro="" textlink="">
      <xdr:nvSpPr>
        <xdr:cNvPr id="2" name="TextBox 1"/>
        <xdr:cNvSpPr txBox="1"/>
      </xdr:nvSpPr>
      <xdr:spPr>
        <a:xfrm>
          <a:off x="200025" y="1530351"/>
          <a:ext cx="49879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3600" b="1" baseline="0"/>
            <a:t>Multi Quote Budget</a:t>
          </a:r>
          <a:r>
            <a:rPr lang="en-CA" sz="2800" b="1" baseline="0"/>
            <a:t> </a:t>
          </a:r>
          <a:r>
            <a:rPr lang="en-CA" sz="1800" b="1" baseline="0"/>
            <a:t>template</a:t>
          </a:r>
          <a:endParaRPr lang="en-CA" sz="1800" b="1"/>
        </a:p>
      </xdr:txBody>
    </xdr:sp>
    <xdr:clientData/>
  </xdr:twoCellAnchor>
  <xdr:twoCellAnchor>
    <xdr:from>
      <xdr:col>1</xdr:col>
      <xdr:colOff>381000</xdr:colOff>
      <xdr:row>10</xdr:row>
      <xdr:rowOff>180974</xdr:rowOff>
    </xdr:from>
    <xdr:to>
      <xdr:col>7</xdr:col>
      <xdr:colOff>247650</xdr:colOff>
      <xdr:row>16</xdr:row>
      <xdr:rowOff>9525</xdr:rowOff>
    </xdr:to>
    <xdr:sp macro="" textlink="">
      <xdr:nvSpPr>
        <xdr:cNvPr id="3" name="TextBox 2"/>
        <xdr:cNvSpPr txBox="1"/>
      </xdr:nvSpPr>
      <xdr:spPr>
        <a:xfrm>
          <a:off x="990600" y="2085974"/>
          <a:ext cx="3524250" cy="971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up to 3 quotes for each item and select the best option.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266700</xdr:colOff>
      <xdr:row>22</xdr:row>
      <xdr:rowOff>114300</xdr:rowOff>
    </xdr:from>
    <xdr:to>
      <xdr:col>6</xdr:col>
      <xdr:colOff>238125</xdr:colOff>
      <xdr:row>24</xdr:row>
      <xdr:rowOff>95250</xdr:rowOff>
    </xdr:to>
    <xdr:sp macro="" textlink="">
      <xdr:nvSpPr>
        <xdr:cNvPr id="4" name="TextBox 3"/>
        <xdr:cNvSpPr txBox="1"/>
      </xdr:nvSpPr>
      <xdr:spPr>
        <a:xfrm>
          <a:off x="1485900" y="4305300"/>
          <a:ext cx="24098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400" b="1"/>
            <a:t>This</a:t>
          </a:r>
          <a:r>
            <a:rPr lang="en-CA" sz="1400" b="1" baseline="0"/>
            <a:t> is a free template from</a:t>
          </a:r>
          <a:endParaRPr lang="en-CA" sz="1400" b="1"/>
        </a:p>
      </xdr:txBody>
    </xdr:sp>
    <xdr:clientData/>
  </xdr:twoCellAnchor>
  <xdr:twoCellAnchor editAs="oneCell">
    <xdr:from>
      <xdr:col>3</xdr:col>
      <xdr:colOff>441561</xdr:colOff>
      <xdr:row>24</xdr:row>
      <xdr:rowOff>104774</xdr:rowOff>
    </xdr:from>
    <xdr:to>
      <xdr:col>4</xdr:col>
      <xdr:colOff>478916</xdr:colOff>
      <xdr:row>28</xdr:row>
      <xdr:rowOff>25907</xdr:rowOff>
    </xdr:to>
    <xdr:pic>
      <xdr:nvPicPr>
        <xdr:cNvPr id="5" name="Picture 4">
          <a:hlinkClick xmlns:r="http://schemas.openxmlformats.org/officeDocument/2006/relationships" r:id="rId1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361" y="4676774"/>
          <a:ext cx="646955" cy="683133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28</xdr:row>
      <xdr:rowOff>85725</xdr:rowOff>
    </xdr:from>
    <xdr:to>
      <xdr:col>6</xdr:col>
      <xdr:colOff>257175</xdr:colOff>
      <xdr:row>30</xdr:row>
      <xdr:rowOff>23045</xdr:rowOff>
    </xdr:to>
    <xdr:pic>
      <xdr:nvPicPr>
        <xdr:cNvPr id="6" name="Picture 6">
          <a:hlinkClick xmlns:r="http://schemas.openxmlformats.org/officeDocument/2006/relationships" r:id="rId1" tooltip="Click here to see Excel videos and templa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5419725"/>
          <a:ext cx="2466975" cy="31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785965</xdr:colOff>
      <xdr:row>12</xdr:row>
      <xdr:rowOff>47626</xdr:rowOff>
    </xdr:from>
    <xdr:to>
      <xdr:col>7</xdr:col>
      <xdr:colOff>123826</xdr:colOff>
      <xdr:row>14</xdr:row>
      <xdr:rowOff>0</xdr:rowOff>
    </xdr:to>
    <xdr:sp macro="" textlink="">
      <xdr:nvSpPr>
        <xdr:cNvPr id="11" name="TextBox 10"/>
        <xdr:cNvSpPr txBox="1"/>
      </xdr:nvSpPr>
      <xdr:spPr>
        <a:xfrm>
          <a:off x="2814790" y="1857376"/>
          <a:ext cx="2643036" cy="609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400"/>
            <a:t>Enter </a:t>
          </a:r>
          <a:r>
            <a:rPr lang="en-CA" sz="1400" u="sng"/>
            <a:t>Budget Categories</a:t>
          </a:r>
          <a:r>
            <a:rPr lang="en-CA" sz="1400"/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400"/>
            <a:t>and </a:t>
          </a:r>
          <a:r>
            <a:rPr lang="en-CA" sz="1400" u="sng"/>
            <a:t>% Target</a:t>
          </a:r>
          <a:r>
            <a:rPr lang="en-CA" sz="1400"/>
            <a:t> amount</a:t>
          </a:r>
        </a:p>
      </xdr:txBody>
    </xdr:sp>
    <xdr:clientData/>
  </xdr:twoCellAnchor>
  <xdr:twoCellAnchor>
    <xdr:from>
      <xdr:col>1</xdr:col>
      <xdr:colOff>371477</xdr:colOff>
      <xdr:row>10</xdr:row>
      <xdr:rowOff>38100</xdr:rowOff>
    </xdr:from>
    <xdr:to>
      <xdr:col>4</xdr:col>
      <xdr:colOff>400052</xdr:colOff>
      <xdr:row>11</xdr:row>
      <xdr:rowOff>85725</xdr:rowOff>
    </xdr:to>
    <xdr:sp macro="" textlink="">
      <xdr:nvSpPr>
        <xdr:cNvPr id="5" name="TextBox 4"/>
        <xdr:cNvSpPr txBox="1"/>
      </xdr:nvSpPr>
      <xdr:spPr>
        <a:xfrm>
          <a:off x="723902" y="1419225"/>
          <a:ext cx="26289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400"/>
            <a:t>Enter your target</a:t>
          </a:r>
          <a:r>
            <a:rPr lang="en-CA" sz="1400" baseline="0"/>
            <a:t> budget amount</a:t>
          </a:r>
          <a:endParaRPr lang="en-CA" sz="1100"/>
        </a:p>
      </xdr:txBody>
    </xdr:sp>
    <xdr:clientData/>
  </xdr:twoCellAnchor>
  <xdr:twoCellAnchor>
    <xdr:from>
      <xdr:col>1</xdr:col>
      <xdr:colOff>428625</xdr:colOff>
      <xdr:row>40</xdr:row>
      <xdr:rowOff>19050</xdr:rowOff>
    </xdr:from>
    <xdr:to>
      <xdr:col>4</xdr:col>
      <xdr:colOff>142876</xdr:colOff>
      <xdr:row>43</xdr:row>
      <xdr:rowOff>142875</xdr:rowOff>
    </xdr:to>
    <xdr:sp macro="" textlink="">
      <xdr:nvSpPr>
        <xdr:cNvPr id="13" name="Right Arrow 12">
          <a:hlinkClick xmlns:r="http://schemas.openxmlformats.org/officeDocument/2006/relationships" r:id="rId1" tooltip="Click here to input guests"/>
        </xdr:cNvPr>
        <xdr:cNvSpPr/>
      </xdr:nvSpPr>
      <xdr:spPr>
        <a:xfrm>
          <a:off x="781050" y="7772400"/>
          <a:ext cx="2314576" cy="695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</a:t>
          </a:r>
          <a:r>
            <a:rPr lang="en-CA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here to input data</a:t>
          </a:r>
          <a:endParaRPr lang="en-CA" sz="1100"/>
        </a:p>
      </xdr:txBody>
    </xdr:sp>
    <xdr:clientData/>
  </xdr:twoCellAnchor>
  <xdr:twoCellAnchor>
    <xdr:from>
      <xdr:col>0</xdr:col>
      <xdr:colOff>285750</xdr:colOff>
      <xdr:row>40</xdr:row>
      <xdr:rowOff>161925</xdr:rowOff>
    </xdr:from>
    <xdr:to>
      <xdr:col>1</xdr:col>
      <xdr:colOff>293325</xdr:colOff>
      <xdr:row>42</xdr:row>
      <xdr:rowOff>133350</xdr:rowOff>
    </xdr:to>
    <xdr:sp macro="" textlink="">
      <xdr:nvSpPr>
        <xdr:cNvPr id="14" name="Oval 13"/>
        <xdr:cNvSpPr/>
      </xdr:nvSpPr>
      <xdr:spPr>
        <a:xfrm>
          <a:off x="285750" y="7915275"/>
          <a:ext cx="360000" cy="35242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5</a:t>
          </a:r>
        </a:p>
      </xdr:txBody>
    </xdr:sp>
    <xdr:clientData/>
  </xdr:twoCellAnchor>
  <xdr:twoCellAnchor editAs="oneCell">
    <xdr:from>
      <xdr:col>1</xdr:col>
      <xdr:colOff>143702</xdr:colOff>
      <xdr:row>1</xdr:row>
      <xdr:rowOff>38100</xdr:rowOff>
    </xdr:from>
    <xdr:to>
      <xdr:col>2</xdr:col>
      <xdr:colOff>171450</xdr:colOff>
      <xdr:row>4</xdr:row>
      <xdr:rowOff>161925</xdr:rowOff>
    </xdr:to>
    <xdr:pic>
      <xdr:nvPicPr>
        <xdr:cNvPr id="20" name="Picture 19">
          <a:hlinkClick xmlns:r="http://schemas.openxmlformats.org/officeDocument/2006/relationships" r:id="rId2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27" y="228600"/>
          <a:ext cx="475423" cy="504825"/>
        </a:xfrm>
        <a:prstGeom prst="rect">
          <a:avLst/>
        </a:prstGeom>
      </xdr:spPr>
    </xdr:pic>
    <xdr:clientData/>
  </xdr:twoCellAnchor>
  <xdr:twoCellAnchor>
    <xdr:from>
      <xdr:col>4</xdr:col>
      <xdr:colOff>514349</xdr:colOff>
      <xdr:row>10</xdr:row>
      <xdr:rowOff>28575</xdr:rowOff>
    </xdr:from>
    <xdr:to>
      <xdr:col>4</xdr:col>
      <xdr:colOff>1228725</xdr:colOff>
      <xdr:row>11</xdr:row>
      <xdr:rowOff>47625</xdr:rowOff>
    </xdr:to>
    <xdr:sp macro="" textlink="">
      <xdr:nvSpPr>
        <xdr:cNvPr id="24" name="Right Arrow 23"/>
        <xdr:cNvSpPr/>
      </xdr:nvSpPr>
      <xdr:spPr>
        <a:xfrm>
          <a:off x="3467099" y="1409700"/>
          <a:ext cx="714376" cy="257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/>
        </a:p>
      </xdr:txBody>
    </xdr:sp>
    <xdr:clientData/>
  </xdr:twoCellAnchor>
  <xdr:twoCellAnchor>
    <xdr:from>
      <xdr:col>1</xdr:col>
      <xdr:colOff>371477</xdr:colOff>
      <xdr:row>12</xdr:row>
      <xdr:rowOff>9526</xdr:rowOff>
    </xdr:from>
    <xdr:to>
      <xdr:col>3</xdr:col>
      <xdr:colOff>514350</xdr:colOff>
      <xdr:row>13</xdr:row>
      <xdr:rowOff>314325</xdr:rowOff>
    </xdr:to>
    <xdr:sp macro="" textlink="">
      <xdr:nvSpPr>
        <xdr:cNvPr id="30" name="TextBox 29"/>
        <xdr:cNvSpPr txBox="1"/>
      </xdr:nvSpPr>
      <xdr:spPr>
        <a:xfrm>
          <a:off x="723902" y="1819276"/>
          <a:ext cx="1819273" cy="4952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400"/>
            <a:t>Enter</a:t>
          </a:r>
          <a:r>
            <a:rPr lang="en-CA" sz="1400" baseline="0"/>
            <a:t> </a:t>
          </a:r>
          <a:r>
            <a:rPr lang="en-CA" sz="1400" u="sng" baseline="0"/>
            <a:t>Vendor Names</a:t>
          </a:r>
        </a:p>
      </xdr:txBody>
    </xdr:sp>
    <xdr:clientData/>
  </xdr:twoCellAnchor>
  <xdr:twoCellAnchor>
    <xdr:from>
      <xdr:col>3</xdr:col>
      <xdr:colOff>847725</xdr:colOff>
      <xdr:row>12</xdr:row>
      <xdr:rowOff>123825</xdr:rowOff>
    </xdr:from>
    <xdr:to>
      <xdr:col>4</xdr:col>
      <xdr:colOff>283800</xdr:colOff>
      <xdr:row>13</xdr:row>
      <xdr:rowOff>285750</xdr:rowOff>
    </xdr:to>
    <xdr:sp macro="" textlink="">
      <xdr:nvSpPr>
        <xdr:cNvPr id="31" name="Oval 30"/>
        <xdr:cNvSpPr/>
      </xdr:nvSpPr>
      <xdr:spPr>
        <a:xfrm>
          <a:off x="2876550" y="1933575"/>
          <a:ext cx="360000" cy="35242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4</a:t>
          </a:r>
        </a:p>
      </xdr:txBody>
    </xdr:sp>
    <xdr:clientData/>
  </xdr:twoCellAnchor>
  <xdr:twoCellAnchor>
    <xdr:from>
      <xdr:col>0</xdr:col>
      <xdr:colOff>314325</xdr:colOff>
      <xdr:row>12</xdr:row>
      <xdr:rowOff>95250</xdr:rowOff>
    </xdr:from>
    <xdr:to>
      <xdr:col>1</xdr:col>
      <xdr:colOff>321900</xdr:colOff>
      <xdr:row>13</xdr:row>
      <xdr:rowOff>257175</xdr:rowOff>
    </xdr:to>
    <xdr:sp macro="" textlink="">
      <xdr:nvSpPr>
        <xdr:cNvPr id="32" name="Oval 31"/>
        <xdr:cNvSpPr/>
      </xdr:nvSpPr>
      <xdr:spPr>
        <a:xfrm>
          <a:off x="314325" y="1905000"/>
          <a:ext cx="360000" cy="35242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3</a:t>
          </a:r>
        </a:p>
      </xdr:txBody>
    </xdr:sp>
    <xdr:clientData/>
  </xdr:twoCellAnchor>
  <xdr:twoCellAnchor>
    <xdr:from>
      <xdr:col>2</xdr:col>
      <xdr:colOff>342899</xdr:colOff>
      <xdr:row>0</xdr:row>
      <xdr:rowOff>171451</xdr:rowOff>
    </xdr:from>
    <xdr:to>
      <xdr:col>4</xdr:col>
      <xdr:colOff>371474</xdr:colOff>
      <xdr:row>2</xdr:row>
      <xdr:rowOff>95251</xdr:rowOff>
    </xdr:to>
    <xdr:sp macro="" textlink="">
      <xdr:nvSpPr>
        <xdr:cNvPr id="35" name="Rounded Rectangular Callout 34"/>
        <xdr:cNvSpPr/>
      </xdr:nvSpPr>
      <xdr:spPr>
        <a:xfrm>
          <a:off x="1142999" y="171451"/>
          <a:ext cx="2181225" cy="304800"/>
        </a:xfrm>
        <a:prstGeom prst="wedgeRoundRectCallout">
          <a:avLst>
            <a:gd name="adj1" fmla="val -60119"/>
            <a:gd name="adj2" fmla="val 468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The</a:t>
          </a:r>
          <a:r>
            <a:rPr lang="en-CA" sz="1100" baseline="0"/>
            <a:t> light blue cells are input cells</a:t>
          </a:r>
          <a:endParaRPr lang="en-CA" sz="1100"/>
        </a:p>
      </xdr:txBody>
    </xdr:sp>
    <xdr:clientData/>
  </xdr:twoCellAnchor>
  <xdr:twoCellAnchor>
    <xdr:from>
      <xdr:col>0</xdr:col>
      <xdr:colOff>314325</xdr:colOff>
      <xdr:row>10</xdr:row>
      <xdr:rowOff>19050</xdr:rowOff>
    </xdr:from>
    <xdr:to>
      <xdr:col>1</xdr:col>
      <xdr:colOff>321900</xdr:colOff>
      <xdr:row>11</xdr:row>
      <xdr:rowOff>133350</xdr:rowOff>
    </xdr:to>
    <xdr:sp macro="" textlink="">
      <xdr:nvSpPr>
        <xdr:cNvPr id="16" name="Oval 15"/>
        <xdr:cNvSpPr/>
      </xdr:nvSpPr>
      <xdr:spPr>
        <a:xfrm>
          <a:off x="314325" y="1400175"/>
          <a:ext cx="360000" cy="35242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2</a:t>
          </a:r>
        </a:p>
      </xdr:txBody>
    </xdr:sp>
    <xdr:clientData/>
  </xdr:twoCellAnchor>
  <xdr:twoCellAnchor>
    <xdr:from>
      <xdr:col>1</xdr:col>
      <xdr:colOff>371477</xdr:colOff>
      <xdr:row>5</xdr:row>
      <xdr:rowOff>142875</xdr:rowOff>
    </xdr:from>
    <xdr:to>
      <xdr:col>4</xdr:col>
      <xdr:colOff>400052</xdr:colOff>
      <xdr:row>7</xdr:row>
      <xdr:rowOff>47625</xdr:rowOff>
    </xdr:to>
    <xdr:sp macro="" textlink="">
      <xdr:nvSpPr>
        <xdr:cNvPr id="18" name="TextBox 17"/>
        <xdr:cNvSpPr txBox="1"/>
      </xdr:nvSpPr>
      <xdr:spPr>
        <a:xfrm>
          <a:off x="723902" y="904875"/>
          <a:ext cx="2628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400"/>
            <a:t>Give</a:t>
          </a:r>
          <a:r>
            <a:rPr lang="en-CA" sz="1400" baseline="0"/>
            <a:t> your budget a name</a:t>
          </a:r>
          <a:endParaRPr lang="en-CA" sz="1100"/>
        </a:p>
      </xdr:txBody>
    </xdr:sp>
    <xdr:clientData/>
  </xdr:twoCellAnchor>
  <xdr:twoCellAnchor>
    <xdr:from>
      <xdr:col>3</xdr:col>
      <xdr:colOff>800100</xdr:colOff>
      <xdr:row>5</xdr:row>
      <xdr:rowOff>161925</xdr:rowOff>
    </xdr:from>
    <xdr:to>
      <xdr:col>4</xdr:col>
      <xdr:colOff>1228725</xdr:colOff>
      <xdr:row>7</xdr:row>
      <xdr:rowOff>38100</xdr:rowOff>
    </xdr:to>
    <xdr:sp macro="" textlink="">
      <xdr:nvSpPr>
        <xdr:cNvPr id="19" name="Right Arrow 18"/>
        <xdr:cNvSpPr/>
      </xdr:nvSpPr>
      <xdr:spPr>
        <a:xfrm>
          <a:off x="2828925" y="923925"/>
          <a:ext cx="13525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/>
        </a:p>
      </xdr:txBody>
    </xdr:sp>
    <xdr:clientData/>
  </xdr:twoCellAnchor>
  <xdr:twoCellAnchor>
    <xdr:from>
      <xdr:col>0</xdr:col>
      <xdr:colOff>314325</xdr:colOff>
      <xdr:row>5</xdr:row>
      <xdr:rowOff>142875</xdr:rowOff>
    </xdr:from>
    <xdr:to>
      <xdr:col>1</xdr:col>
      <xdr:colOff>321900</xdr:colOff>
      <xdr:row>7</xdr:row>
      <xdr:rowOff>66675</xdr:rowOff>
    </xdr:to>
    <xdr:sp macro="" textlink="">
      <xdr:nvSpPr>
        <xdr:cNvPr id="21" name="Oval 20"/>
        <xdr:cNvSpPr/>
      </xdr:nvSpPr>
      <xdr:spPr>
        <a:xfrm>
          <a:off x="314325" y="904875"/>
          <a:ext cx="360000" cy="35242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104774</xdr:rowOff>
    </xdr:from>
    <xdr:to>
      <xdr:col>8</xdr:col>
      <xdr:colOff>95250</xdr:colOff>
      <xdr:row>4</xdr:row>
      <xdr:rowOff>76200</xdr:rowOff>
    </xdr:to>
    <xdr:grpSp>
      <xdr:nvGrpSpPr>
        <xdr:cNvPr id="84" name="Group 83"/>
        <xdr:cNvGrpSpPr/>
      </xdr:nvGrpSpPr>
      <xdr:grpSpPr>
        <a:xfrm>
          <a:off x="4400550" y="104774"/>
          <a:ext cx="3228975" cy="733426"/>
          <a:chOff x="11268075" y="3714749"/>
          <a:chExt cx="3228975" cy="733426"/>
        </a:xfrm>
      </xdr:grpSpPr>
      <xdr:grpSp>
        <xdr:nvGrpSpPr>
          <xdr:cNvPr id="69" name="Group 68"/>
          <xdr:cNvGrpSpPr/>
        </xdr:nvGrpSpPr>
        <xdr:grpSpPr>
          <a:xfrm>
            <a:off x="11268075" y="3714749"/>
            <a:ext cx="1504950" cy="733426"/>
            <a:chOff x="5819775" y="3467099"/>
            <a:chExt cx="1504950" cy="733426"/>
          </a:xfrm>
        </xdr:grpSpPr>
        <xdr:sp macro="" textlink="Budget_Target">
          <xdr:nvSpPr>
            <xdr:cNvPr id="66" name="TextBox 65"/>
            <xdr:cNvSpPr txBox="1"/>
          </xdr:nvSpPr>
          <xdr:spPr>
            <a:xfrm>
              <a:off x="5819775" y="3724275"/>
              <a:ext cx="1504950" cy="476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518CA6-D59F-4C92-AD0F-C25F084030E8}" type="TxLink">
                <a:rPr lang="en-CA" sz="2000"/>
                <a:pPr algn="ctr"/>
                <a:t> </a:t>
              </a:fld>
              <a:endParaRPr lang="en-CA" sz="2000"/>
            </a:p>
          </xdr:txBody>
        </xdr:sp>
        <xdr:sp macro="" textlink="">
          <xdr:nvSpPr>
            <xdr:cNvPr id="68" name="TextBox 67"/>
            <xdr:cNvSpPr txBox="1"/>
          </xdr:nvSpPr>
          <xdr:spPr>
            <a:xfrm>
              <a:off x="5819775" y="3467099"/>
              <a:ext cx="1504950" cy="2762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 u="sng"/>
                <a:t>Budget Target</a:t>
              </a:r>
            </a:p>
          </xdr:txBody>
        </xdr:sp>
      </xdr:grpSp>
      <xdr:grpSp>
        <xdr:nvGrpSpPr>
          <xdr:cNvPr id="81" name="Group 80"/>
          <xdr:cNvGrpSpPr/>
        </xdr:nvGrpSpPr>
        <xdr:grpSpPr>
          <a:xfrm>
            <a:off x="12992100" y="3714749"/>
            <a:ext cx="1504950" cy="733426"/>
            <a:chOff x="5819775" y="3467099"/>
            <a:chExt cx="1504950" cy="733426"/>
          </a:xfrm>
        </xdr:grpSpPr>
        <xdr:sp macro="" textlink="F4">
          <xdr:nvSpPr>
            <xdr:cNvPr id="82" name="TextBox 81"/>
            <xdr:cNvSpPr txBox="1"/>
          </xdr:nvSpPr>
          <xdr:spPr>
            <a:xfrm>
              <a:off x="5819775" y="3724275"/>
              <a:ext cx="1504950" cy="476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4E8AB09-25B2-4371-A85B-6A22935E3284}" type="TxLink">
                <a:rPr lang="en-CA" sz="2000"/>
                <a:pPr algn="ctr"/>
                <a:t> $-   </a:t>
              </a:fld>
              <a:endParaRPr lang="en-CA" sz="2000"/>
            </a:p>
          </xdr:txBody>
        </xdr:sp>
        <xdr:sp macro="" textlink="">
          <xdr:nvSpPr>
            <xdr:cNvPr id="83" name="TextBox 82"/>
            <xdr:cNvSpPr txBox="1"/>
          </xdr:nvSpPr>
          <xdr:spPr>
            <a:xfrm>
              <a:off x="5819775" y="3467099"/>
              <a:ext cx="1504950" cy="2762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 u="sng"/>
                <a:t>Current Total</a:t>
              </a:r>
            </a:p>
          </xdr:txBody>
        </xdr:sp>
      </xdr:grpSp>
    </xdr:grpSp>
    <xdr:clientData/>
  </xdr:twoCellAnchor>
  <xdr:twoCellAnchor editAs="oneCell">
    <xdr:from>
      <xdr:col>1</xdr:col>
      <xdr:colOff>266700</xdr:colOff>
      <xdr:row>1</xdr:row>
      <xdr:rowOff>38099</xdr:rowOff>
    </xdr:from>
    <xdr:to>
      <xdr:col>1</xdr:col>
      <xdr:colOff>742123</xdr:colOff>
      <xdr:row>3</xdr:row>
      <xdr:rowOff>161924</xdr:rowOff>
    </xdr:to>
    <xdr:pic>
      <xdr:nvPicPr>
        <xdr:cNvPr id="85" name="Picture 84">
          <a:hlinkClick xmlns:r="http://schemas.openxmlformats.org/officeDocument/2006/relationships" r:id="rId1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28599"/>
          <a:ext cx="475423" cy="504825"/>
        </a:xfrm>
        <a:prstGeom prst="rect">
          <a:avLst/>
        </a:prstGeom>
      </xdr:spPr>
    </xdr:pic>
    <xdr:clientData/>
  </xdr:twoCellAnchor>
  <xdr:twoCellAnchor>
    <xdr:from>
      <xdr:col>1</xdr:col>
      <xdr:colOff>913573</xdr:colOff>
      <xdr:row>0</xdr:row>
      <xdr:rowOff>171450</xdr:rowOff>
    </xdr:from>
    <xdr:to>
      <xdr:col>3</xdr:col>
      <xdr:colOff>304348</xdr:colOff>
      <xdr:row>2</xdr:row>
      <xdr:rowOff>95250</xdr:rowOff>
    </xdr:to>
    <xdr:sp macro="" textlink="">
      <xdr:nvSpPr>
        <xdr:cNvPr id="86" name="Rounded Rectangular Callout 85"/>
        <xdr:cNvSpPr/>
      </xdr:nvSpPr>
      <xdr:spPr>
        <a:xfrm>
          <a:off x="1142173" y="171450"/>
          <a:ext cx="2181600" cy="304800"/>
        </a:xfrm>
        <a:prstGeom prst="wedgeRoundRectCallout">
          <a:avLst>
            <a:gd name="adj1" fmla="val -60119"/>
            <a:gd name="adj2" fmla="val 468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The</a:t>
          </a:r>
          <a:r>
            <a:rPr lang="en-CA" sz="1100" baseline="0"/>
            <a:t> light blue cells are input cells</a:t>
          </a:r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143702</xdr:colOff>
      <xdr:row>1</xdr:row>
      <xdr:rowOff>38100</xdr:rowOff>
    </xdr:from>
    <xdr:to>
      <xdr:col>2</xdr:col>
      <xdr:colOff>171450</xdr:colOff>
      <xdr:row>4</xdr:row>
      <xdr:rowOff>161925</xdr:rowOff>
    </xdr:to>
    <xdr:pic>
      <xdr:nvPicPr>
        <xdr:cNvPr id="6" name="Picture 5">
          <a:hlinkClick xmlns:r="http://schemas.openxmlformats.org/officeDocument/2006/relationships" r:id="rId1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27" y="228600"/>
          <a:ext cx="475423" cy="504825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0</xdr:row>
      <xdr:rowOff>104775</xdr:rowOff>
    </xdr:from>
    <xdr:to>
      <xdr:col>8</xdr:col>
      <xdr:colOff>161925</xdr:colOff>
      <xdr:row>5</xdr:row>
      <xdr:rowOff>76201</xdr:rowOff>
    </xdr:to>
    <xdr:grpSp>
      <xdr:nvGrpSpPr>
        <xdr:cNvPr id="14" name="Group 13"/>
        <xdr:cNvGrpSpPr/>
      </xdr:nvGrpSpPr>
      <xdr:grpSpPr>
        <a:xfrm>
          <a:off x="4400550" y="104775"/>
          <a:ext cx="3228975" cy="733426"/>
          <a:chOff x="11268075" y="3714749"/>
          <a:chExt cx="3228975" cy="733426"/>
        </a:xfrm>
      </xdr:grpSpPr>
      <xdr:grpSp>
        <xdr:nvGrpSpPr>
          <xdr:cNvPr id="15" name="Group 14"/>
          <xdr:cNvGrpSpPr/>
        </xdr:nvGrpSpPr>
        <xdr:grpSpPr>
          <a:xfrm>
            <a:off x="11268075" y="3714749"/>
            <a:ext cx="1504950" cy="733426"/>
            <a:chOff x="5819775" y="3467099"/>
            <a:chExt cx="1504950" cy="733426"/>
          </a:xfrm>
        </xdr:grpSpPr>
        <xdr:sp macro="" textlink="Budget_Target">
          <xdr:nvSpPr>
            <xdr:cNvPr id="19" name="TextBox 18"/>
            <xdr:cNvSpPr txBox="1"/>
          </xdr:nvSpPr>
          <xdr:spPr>
            <a:xfrm>
              <a:off x="5819775" y="3724275"/>
              <a:ext cx="1504950" cy="476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518CA6-D59F-4C92-AD0F-C25F084030E8}" type="TxLink">
                <a:rPr lang="en-CA" sz="2000"/>
                <a:pPr algn="ctr"/>
                <a:t> </a:t>
              </a:fld>
              <a:endParaRPr lang="en-CA" sz="2000"/>
            </a:p>
          </xdr:txBody>
        </xdr:sp>
        <xdr:sp macro="" textlink="">
          <xdr:nvSpPr>
            <xdr:cNvPr id="20" name="TextBox 19"/>
            <xdr:cNvSpPr txBox="1"/>
          </xdr:nvSpPr>
          <xdr:spPr>
            <a:xfrm>
              <a:off x="5819775" y="3467099"/>
              <a:ext cx="1504950" cy="2762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 u="sng"/>
                <a:t>Budget Target</a:t>
              </a:r>
            </a:p>
          </xdr:txBody>
        </xdr:sp>
      </xdr:grpSp>
      <xdr:grpSp>
        <xdr:nvGrpSpPr>
          <xdr:cNvPr id="16" name="Group 15"/>
          <xdr:cNvGrpSpPr/>
        </xdr:nvGrpSpPr>
        <xdr:grpSpPr>
          <a:xfrm>
            <a:off x="12992100" y="3714749"/>
            <a:ext cx="1504950" cy="733426"/>
            <a:chOff x="5819775" y="3467099"/>
            <a:chExt cx="1504950" cy="733426"/>
          </a:xfrm>
        </xdr:grpSpPr>
        <xdr:sp macro="" textlink="CurrentTotal">
          <xdr:nvSpPr>
            <xdr:cNvPr id="17" name="TextBox 16"/>
            <xdr:cNvSpPr txBox="1"/>
          </xdr:nvSpPr>
          <xdr:spPr>
            <a:xfrm>
              <a:off x="5819775" y="3724275"/>
              <a:ext cx="1504950" cy="476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3EB41F5-0F82-4137-BE8B-A7E8B5CDD2C5}" type="TxLink">
                <a:rPr lang="en-CA" sz="2000"/>
                <a:pPr algn="ctr"/>
                <a:t> $-   </a:t>
              </a:fld>
              <a:endParaRPr lang="en-CA" sz="200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5819775" y="3467099"/>
              <a:ext cx="1504950" cy="2762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400" b="1" u="sng"/>
                <a:t>Current Total</a:t>
              </a:r>
            </a:p>
          </xdr:txBody>
        </xdr:sp>
      </xdr:grpSp>
    </xdr:grpSp>
    <xdr:clientData/>
  </xdr:twoCellAnchor>
  <xdr:twoCellAnchor>
    <xdr:from>
      <xdr:col>2</xdr:col>
      <xdr:colOff>342900</xdr:colOff>
      <xdr:row>0</xdr:row>
      <xdr:rowOff>171450</xdr:rowOff>
    </xdr:from>
    <xdr:to>
      <xdr:col>4</xdr:col>
      <xdr:colOff>371850</xdr:colOff>
      <xdr:row>2</xdr:row>
      <xdr:rowOff>95250</xdr:rowOff>
    </xdr:to>
    <xdr:sp macro="" textlink="">
      <xdr:nvSpPr>
        <xdr:cNvPr id="11" name="Rounded Rectangular Callout 10"/>
        <xdr:cNvSpPr/>
      </xdr:nvSpPr>
      <xdr:spPr>
        <a:xfrm>
          <a:off x="1143000" y="171450"/>
          <a:ext cx="2181600" cy="304800"/>
        </a:xfrm>
        <a:prstGeom prst="wedgeRoundRectCallout">
          <a:avLst>
            <a:gd name="adj1" fmla="val -60119"/>
            <a:gd name="adj2" fmla="val 468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A</a:t>
          </a:r>
          <a:r>
            <a:rPr lang="en-CA" sz="1100" baseline="0"/>
            <a:t> summary of your data</a:t>
          </a:r>
          <a:endParaRPr lang="en-CA" sz="1100"/>
        </a:p>
      </xdr:txBody>
    </xdr:sp>
    <xdr:clientData/>
  </xdr:twoCellAnchor>
  <xdr:twoCellAnchor>
    <xdr:from>
      <xdr:col>2</xdr:col>
      <xdr:colOff>1114425</xdr:colOff>
      <xdr:row>6</xdr:row>
      <xdr:rowOff>76200</xdr:rowOff>
    </xdr:from>
    <xdr:to>
      <xdr:col>7</xdr:col>
      <xdr:colOff>904875</xdr:colOff>
      <xdr:row>12</xdr:row>
      <xdr:rowOff>152400</xdr:rowOff>
    </xdr:to>
    <xdr:sp macro="" textlink="D2">
      <xdr:nvSpPr>
        <xdr:cNvPr id="2" name="TextBox 1"/>
        <xdr:cNvSpPr txBox="1"/>
      </xdr:nvSpPr>
      <xdr:spPr>
        <a:xfrm>
          <a:off x="1914525" y="1028700"/>
          <a:ext cx="53340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6821EE6-85E6-4D7F-BEAE-AD02348CD23E}" type="TxLink">
            <a:rPr lang="en-US" sz="4000" b="1" u="sng"/>
            <a:pPr algn="ctr"/>
            <a:t> </a:t>
          </a:fld>
          <a:endParaRPr lang="en-US" sz="4000" b="1" u="sng"/>
        </a:p>
      </xdr:txBody>
    </xdr:sp>
    <xdr:clientData/>
  </xdr:twoCellAnchor>
</xdr:wsDr>
</file>

<file path=xl/tables/table1.xml><?xml version="1.0" encoding="utf-8"?>
<table xmlns="http://schemas.openxmlformats.org/spreadsheetml/2006/main" id="1" name="Vendor_Names" displayName="Vendor_Names" ref="C15:C40" totalsRowShown="0" headerRowDxfId="37" dataDxfId="35" headerRowBorderDxfId="36" tableBorderDxfId="34">
  <tableColumns count="1">
    <tableColumn id="1" name="Vendor Names" dataDxfId="33"/>
  </tableColumns>
  <tableStyleInfo name="TableStyleMedium23" showFirstColumn="0" showLastColumn="0" showRowStripes="0" showColumnStripes="0"/>
</table>
</file>

<file path=xl/tables/table2.xml><?xml version="1.0" encoding="utf-8"?>
<table xmlns="http://schemas.openxmlformats.org/spreadsheetml/2006/main" id="2" name="Budget_Categories" displayName="Budget_Categories" ref="E15:F30" totalsRowShown="0" headerRowDxfId="32" dataDxfId="30" headerRowBorderDxfId="31" tableBorderDxfId="29" totalsRowBorderDxfId="28">
  <tableColumns count="2">
    <tableColumn id="1" name="Budget Categories" dataDxfId="27" totalsRowDxfId="26"/>
    <tableColumn id="2" name="% Target" dataDxfId="25" totalsRowDxfId="24"/>
  </tableColumns>
  <tableStyleInfo name="TableStyleMedium23" showFirstColumn="0" showLastColumn="0" showRowStripes="0" showColumnStripes="0"/>
</table>
</file>

<file path=xl/tables/table3.xml><?xml version="1.0" encoding="utf-8"?>
<table xmlns="http://schemas.openxmlformats.org/spreadsheetml/2006/main" id="3" name="Input_Table" displayName="Input_Table" ref="B8:P501" headerRowDxfId="22" dataDxfId="21">
  <tableColumns count="15">
    <tableColumn id="1" name="Category" totalsRowFunction="max" dataDxfId="20"/>
    <tableColumn id="2" name="Item_Description" dataDxfId="19"/>
    <tableColumn id="3" name="Vendor1" dataDxfId="18"/>
    <tableColumn id="4" name="Quote1" dataDxfId="17" dataCellStyle="Currency"/>
    <tableColumn id="5" name="Vendor2" dataDxfId="16"/>
    <tableColumn id="6" name="Quote2" dataDxfId="15" dataCellStyle="Currency"/>
    <tableColumn id="7" name="Vendor3" dataDxfId="14"/>
    <tableColumn id="8" name="Quote3" dataDxfId="13" totalsRowDxfId="12" dataCellStyle="Currency"/>
    <tableColumn id="14" name="Include this item?" dataDxfId="11" totalsRowDxfId="10" dataCellStyle="Currency"/>
    <tableColumn id="9" name="Select Winning Quote!" dataDxfId="9"/>
    <tableColumn id="15" name="Winning Vendor Name" dataDxfId="8" dataCellStyle="Currency">
      <calculatedColumnFormula>IFERROR(INDEX(Input_Table[[#This Row],[Item_Description]:[Vendor3]],MATCH(Input_Table[[#This Row],[Select Winning Quote!]],Input_Table[[#Headers],[Vendor1]:[Quote3]],0)),"")</calculatedColumnFormula>
    </tableColumn>
    <tableColumn id="10" name="Selected Amount" dataDxfId="7" totalsRowDxfId="6" dataCellStyle="Currency">
      <calculatedColumnFormula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calculatedColumnFormula>
    </tableColumn>
    <tableColumn id="11" name="If you select Quote 1" dataDxfId="5" dataCellStyle="Currency">
      <calculatedColumnFormula>IF(Input_Table[[#This Row],[Quote1]]="","",  IFERROR(Input_Table[[#This Row],[Selected Amount]]-Input_Table[[#This Row],[Quote1]],""))</calculatedColumnFormula>
    </tableColumn>
    <tableColumn id="12" name="If you select Quote 2" dataDxfId="4" dataCellStyle="Currency">
      <calculatedColumnFormula>IF(Input_Table[[#This Row],[Quote2]]="","",  IFERROR(Input_Table[[#This Row],[Selected Amount]]-Input_Table[[#This Row],[Quote2]],""))</calculatedColumnFormula>
    </tableColumn>
    <tableColumn id="13" name="If you select Quote 3" dataDxfId="3" dataCellStyle="Currency">
      <calculatedColumnFormula>IF(Input_Table[[#This Row],[Quote3]]="","",IFERROR(Input_Table[[#This Row],[Selected Amount]]-Input_Table[[#This Row],[Quote3]],""))</calculatedColumnFormula>
    </tableColumn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showGridLines="0" showRowColHeaders="0" tabSelected="1" topLeftCell="A4" zoomScaleNormal="100" workbookViewId="0">
      <selection activeCell="E30" sqref="E30"/>
    </sheetView>
  </sheetViews>
  <sheetFormatPr defaultColWidth="0" defaultRowHeight="15" customHeight="1" zeroHeight="1" x14ac:dyDescent="0.25"/>
  <cols>
    <col min="1" max="9" width="9.140625" customWidth="1"/>
    <col min="10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4:7" x14ac:dyDescent="0.25"/>
    <row r="18" spans="4:7" x14ac:dyDescent="0.25"/>
    <row r="19" spans="4:7" x14ac:dyDescent="0.25"/>
    <row r="20" spans="4:7" x14ac:dyDescent="0.25"/>
    <row r="21" spans="4:7" x14ac:dyDescent="0.25"/>
    <row r="22" spans="4:7" x14ac:dyDescent="0.25"/>
    <row r="23" spans="4:7" x14ac:dyDescent="0.25">
      <c r="E23" s="1"/>
    </row>
    <row r="24" spans="4:7" x14ac:dyDescent="0.25">
      <c r="E24" s="1"/>
    </row>
    <row r="25" spans="4:7" x14ac:dyDescent="0.25"/>
    <row r="26" spans="4:7" x14ac:dyDescent="0.25"/>
    <row r="27" spans="4:7" x14ac:dyDescent="0.25"/>
    <row r="28" spans="4:7" x14ac:dyDescent="0.25"/>
    <row r="29" spans="4:7" x14ac:dyDescent="0.25"/>
    <row r="30" spans="4:7" x14ac:dyDescent="0.25">
      <c r="D30" s="2"/>
      <c r="E30" s="2"/>
      <c r="F30" s="2"/>
      <c r="G30" s="3"/>
    </row>
    <row r="31" spans="4:7" x14ac:dyDescent="0.25">
      <c r="D31" s="3"/>
      <c r="E31" s="3"/>
      <c r="F31" s="3"/>
      <c r="G31" s="3"/>
    </row>
    <row r="32" spans="4:7" x14ac:dyDescent="0.25"/>
  </sheetData>
  <sheetProtection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8"/>
  <sheetViews>
    <sheetView showGridLines="0" showRowColHeaders="0" zoomScaleNormal="100" workbookViewId="0">
      <selection activeCell="F7" sqref="F7:H7"/>
    </sheetView>
  </sheetViews>
  <sheetFormatPr defaultColWidth="0" defaultRowHeight="15" customHeight="1" zeroHeight="1" x14ac:dyDescent="0.25"/>
  <cols>
    <col min="1" max="1" width="5.28515625" customWidth="1"/>
    <col min="2" max="2" width="6.7109375" customWidth="1"/>
    <col min="3" max="3" width="18.42578125" customWidth="1"/>
    <col min="4" max="4" width="13.85546875" customWidth="1"/>
    <col min="5" max="5" width="19.85546875" customWidth="1"/>
    <col min="6" max="6" width="15.85546875" customWidth="1"/>
    <col min="7" max="7" width="3.140625" hidden="1" customWidth="1"/>
    <col min="8" max="8" width="15.140625" customWidth="1"/>
    <col min="9" max="9" width="12.5703125" hidden="1" customWidth="1"/>
    <col min="10" max="10" width="2" customWidth="1"/>
    <col min="11" max="16384" width="9.140625" hidden="1"/>
  </cols>
  <sheetData>
    <row r="1" spans="3:9" x14ac:dyDescent="0.25"/>
    <row r="2" spans="3:9" x14ac:dyDescent="0.25"/>
    <row r="3" spans="3:9" x14ac:dyDescent="0.25"/>
    <row r="4" spans="3:9" hidden="1" x14ac:dyDescent="0.25"/>
    <row r="5" spans="3:9" x14ac:dyDescent="0.25"/>
    <row r="6" spans="3:9" x14ac:dyDescent="0.25"/>
    <row r="7" spans="3:9" ht="18.75" x14ac:dyDescent="0.3">
      <c r="F7" s="59"/>
      <c r="G7" s="60"/>
      <c r="H7" s="61"/>
    </row>
    <row r="8" spans="3:9" x14ac:dyDescent="0.25"/>
    <row r="9" spans="3:9" hidden="1" x14ac:dyDescent="0.25"/>
    <row r="10" spans="3:9" hidden="1" x14ac:dyDescent="0.25"/>
    <row r="11" spans="3:9" ht="18.75" x14ac:dyDescent="0.3">
      <c r="F11" s="10"/>
      <c r="H11" s="42"/>
    </row>
    <row r="12" spans="3:9" x14ac:dyDescent="0.25"/>
    <row r="13" spans="3:9" x14ac:dyDescent="0.25"/>
    <row r="14" spans="3:9" ht="36.75" customHeight="1" x14ac:dyDescent="0.25">
      <c r="C14" s="12"/>
    </row>
    <row r="15" spans="3:9" x14ac:dyDescent="0.25">
      <c r="C15" s="4" t="s">
        <v>0</v>
      </c>
      <c r="E15" s="4" t="s">
        <v>1</v>
      </c>
      <c r="F15" s="13" t="s">
        <v>12</v>
      </c>
      <c r="H15" s="47" t="s">
        <v>20</v>
      </c>
      <c r="I15" s="11"/>
    </row>
    <row r="16" spans="3:9" x14ac:dyDescent="0.25">
      <c r="C16" s="5"/>
      <c r="E16" s="8"/>
      <c r="F16" s="14"/>
      <c r="H16" s="41" t="str">
        <f>IF(OR(Budget_Categories[[#This Row],[% Target]]="",Budget_Target=""),"",Budget_Categories[[#This Row],[% Target]]*Budget_Target)</f>
        <v/>
      </c>
      <c r="I16" s="7"/>
    </row>
    <row r="17" spans="3:9" x14ac:dyDescent="0.25">
      <c r="C17" s="5"/>
      <c r="E17" s="8"/>
      <c r="F17" s="15"/>
      <c r="H17" s="41" t="str">
        <f>IF(OR(Budget_Categories[[#This Row],[% Target]]="",Budget_Target=""),"",Budget_Categories[[#This Row],[% Target]]*Budget_Target)</f>
        <v/>
      </c>
      <c r="I17" s="7"/>
    </row>
    <row r="18" spans="3:9" x14ac:dyDescent="0.25">
      <c r="C18" s="5"/>
      <c r="E18" s="8"/>
      <c r="F18" s="15"/>
      <c r="H18" s="41" t="str">
        <f>IF(OR(Budget_Categories[[#This Row],[% Target]]="",Budget_Target=""),"",Budget_Categories[[#This Row],[% Target]]*Budget_Target)</f>
        <v/>
      </c>
      <c r="I18" s="7"/>
    </row>
    <row r="19" spans="3:9" x14ac:dyDescent="0.25">
      <c r="C19" s="5"/>
      <c r="E19" s="8"/>
      <c r="F19" s="15"/>
      <c r="H19" s="41" t="str">
        <f>IF(OR(Budget_Categories[[#This Row],[% Target]]="",Budget_Target=""),"",Budget_Categories[[#This Row],[% Target]]*Budget_Target)</f>
        <v/>
      </c>
      <c r="I19" s="7"/>
    </row>
    <row r="20" spans="3:9" x14ac:dyDescent="0.25">
      <c r="C20" s="5"/>
      <c r="E20" s="9"/>
      <c r="F20" s="15"/>
      <c r="H20" s="41" t="str">
        <f>IF(OR(Budget_Categories[[#This Row],[% Target]]="",Budget_Target=""),"",Budget_Categories[[#This Row],[% Target]]*Budget_Target)</f>
        <v/>
      </c>
      <c r="I20" s="7"/>
    </row>
    <row r="21" spans="3:9" x14ac:dyDescent="0.25">
      <c r="C21" s="5"/>
      <c r="E21" s="9"/>
      <c r="F21" s="15"/>
      <c r="H21" s="41" t="str">
        <f>IF(OR(Budget_Categories[[#This Row],[% Target]]="",Budget_Target=""),"",Budget_Categories[[#This Row],[% Target]]*Budget_Target)</f>
        <v/>
      </c>
      <c r="I21" s="7"/>
    </row>
    <row r="22" spans="3:9" x14ac:dyDescent="0.25">
      <c r="C22" s="5"/>
      <c r="E22" s="9"/>
      <c r="F22" s="15"/>
      <c r="H22" s="41" t="str">
        <f>IF(OR(Budget_Categories[[#This Row],[% Target]]="",Budget_Target=""),"",Budget_Categories[[#This Row],[% Target]]*Budget_Target)</f>
        <v/>
      </c>
      <c r="I22" s="7"/>
    </row>
    <row r="23" spans="3:9" x14ac:dyDescent="0.25">
      <c r="C23" s="5"/>
      <c r="E23" s="9"/>
      <c r="F23" s="15"/>
      <c r="H23" s="41" t="str">
        <f>IF(OR(Budget_Categories[[#This Row],[% Target]]="",Budget_Target=""),"",Budget_Categories[[#This Row],[% Target]]*Budget_Target)</f>
        <v/>
      </c>
      <c r="I23" s="7"/>
    </row>
    <row r="24" spans="3:9" x14ac:dyDescent="0.25">
      <c r="C24" s="5"/>
      <c r="E24" s="9"/>
      <c r="F24" s="15"/>
      <c r="H24" s="41" t="str">
        <f>IF(OR(Budget_Categories[[#This Row],[% Target]]="",Budget_Target=""),"",Budget_Categories[[#This Row],[% Target]]*Budget_Target)</f>
        <v/>
      </c>
      <c r="I24" s="7"/>
    </row>
    <row r="25" spans="3:9" x14ac:dyDescent="0.25">
      <c r="C25" s="5"/>
      <c r="E25" s="9"/>
      <c r="F25" s="16"/>
      <c r="H25" s="41" t="str">
        <f>IF(OR(Budget_Categories[[#This Row],[% Target]]="",Budget_Target=""),"",Budget_Categories[[#This Row],[% Target]]*Budget_Target)</f>
        <v/>
      </c>
      <c r="I25" s="7"/>
    </row>
    <row r="26" spans="3:9" x14ac:dyDescent="0.25">
      <c r="C26" s="5"/>
      <c r="E26" s="9"/>
      <c r="F26" s="16"/>
      <c r="H26" s="41" t="str">
        <f>IF(OR(Budget_Categories[[#This Row],[% Target]]="",Budget_Target=""),"",Budget_Categories[[#This Row],[% Target]]*Budget_Target)</f>
        <v/>
      </c>
      <c r="I26" s="7"/>
    </row>
    <row r="27" spans="3:9" x14ac:dyDescent="0.25">
      <c r="C27" s="5"/>
      <c r="E27" s="9"/>
      <c r="F27" s="16"/>
      <c r="H27" s="41" t="str">
        <f>IF(OR(Budget_Categories[[#This Row],[% Target]]="",Budget_Target=""),"",Budget_Categories[[#This Row],[% Target]]*Budget_Target)</f>
        <v/>
      </c>
      <c r="I27" s="7"/>
    </row>
    <row r="28" spans="3:9" x14ac:dyDescent="0.25">
      <c r="C28" s="5"/>
      <c r="E28" s="9"/>
      <c r="F28" s="16"/>
      <c r="H28" s="41" t="str">
        <f>IF(OR(Budget_Categories[[#This Row],[% Target]]="",Budget_Target=""),"",Budget_Categories[[#This Row],[% Target]]*Budget_Target)</f>
        <v/>
      </c>
      <c r="I28" s="7"/>
    </row>
    <row r="29" spans="3:9" x14ac:dyDescent="0.25">
      <c r="C29" s="5"/>
      <c r="E29" s="9"/>
      <c r="F29" s="16"/>
      <c r="H29" s="41" t="str">
        <f>IF(OR(Budget_Categories[[#This Row],[% Target]]="",Budget_Target=""),"",Budget_Categories[[#This Row],[% Target]]*Budget_Target)</f>
        <v/>
      </c>
      <c r="I29" s="7"/>
    </row>
    <row r="30" spans="3:9" x14ac:dyDescent="0.25">
      <c r="C30" s="5"/>
      <c r="E30" s="9"/>
      <c r="F30" s="16"/>
      <c r="H30" s="41" t="str">
        <f>IF(OR(Budget_Categories[[#This Row],[% Target]]="",Budget_Target=""),"",Budget_Categories[[#This Row],[% Target]]*Budget_Target)</f>
        <v/>
      </c>
      <c r="I30" s="7"/>
    </row>
    <row r="31" spans="3:9" x14ac:dyDescent="0.25">
      <c r="C31" s="5"/>
      <c r="E31" s="17"/>
      <c r="F31" s="17"/>
      <c r="H31" s="7"/>
    </row>
    <row r="32" spans="3:9" x14ac:dyDescent="0.25">
      <c r="C32" s="5"/>
      <c r="E32" s="17"/>
      <c r="F32" s="18">
        <f>SUM(Budget_Categories[% Target])</f>
        <v>0</v>
      </c>
      <c r="H32" s="55">
        <f>SUM('2 Settings'!$H$16:$H$30)</f>
        <v>0</v>
      </c>
    </row>
    <row r="33" spans="3:8" ht="15" customHeight="1" x14ac:dyDescent="0.25">
      <c r="C33" s="5"/>
      <c r="E33" s="17"/>
      <c r="F33" s="51" t="str">
        <f>IF(F32&lt;1, "Add  "&amp;TEXT( 1-F32,"0.0%"),      IF(F32&gt;1,  "Reduce by "&amp;TEXT( F32-1, "0.0%" ),""))</f>
        <v>Add  100.0%</v>
      </c>
      <c r="H33" s="7"/>
    </row>
    <row r="34" spans="3:8" ht="15" customHeight="1" x14ac:dyDescent="0.25">
      <c r="C34" s="5"/>
      <c r="E34" s="17"/>
      <c r="F34" s="17"/>
      <c r="H34" s="7"/>
    </row>
    <row r="35" spans="3:8" ht="15" customHeight="1" x14ac:dyDescent="0.25">
      <c r="C35" s="5"/>
      <c r="E35" s="17"/>
      <c r="F35" s="17"/>
      <c r="H35" s="7"/>
    </row>
    <row r="36" spans="3:8" ht="15" customHeight="1" x14ac:dyDescent="0.25">
      <c r="C36" s="5"/>
      <c r="E36" s="17"/>
      <c r="F36" s="17"/>
      <c r="H36" s="7"/>
    </row>
    <row r="37" spans="3:8" ht="15" customHeight="1" x14ac:dyDescent="0.25">
      <c r="C37" s="5"/>
      <c r="E37" s="17"/>
      <c r="F37" s="17"/>
      <c r="H37" s="7"/>
    </row>
    <row r="38" spans="3:8" ht="15" customHeight="1" x14ac:dyDescent="0.25">
      <c r="C38" s="5"/>
      <c r="E38" s="17"/>
      <c r="F38" s="17"/>
      <c r="H38" s="7"/>
    </row>
    <row r="39" spans="3:8" ht="15" customHeight="1" x14ac:dyDescent="0.25">
      <c r="C39" s="5"/>
      <c r="E39" s="17"/>
      <c r="F39" s="17"/>
      <c r="H39" s="7"/>
    </row>
    <row r="40" spans="3:8" ht="15" customHeight="1" x14ac:dyDescent="0.25">
      <c r="C40" s="5"/>
      <c r="E40" s="17"/>
      <c r="F40" s="17"/>
      <c r="H40" s="7"/>
    </row>
    <row r="41" spans="3:8" ht="15" customHeight="1" x14ac:dyDescent="0.25">
      <c r="E41" s="17"/>
      <c r="F41" s="17"/>
    </row>
    <row r="42" spans="3:8" ht="15" customHeight="1" x14ac:dyDescent="0.25">
      <c r="E42" s="17"/>
      <c r="F42" s="17"/>
    </row>
    <row r="43" spans="3:8" ht="15" customHeight="1" x14ac:dyDescent="0.25">
      <c r="E43" s="17"/>
      <c r="F43" s="17"/>
    </row>
    <row r="44" spans="3:8" ht="15" customHeight="1" x14ac:dyDescent="0.25"/>
    <row r="45" spans="3:8" ht="15" customHeight="1" x14ac:dyDescent="0.25"/>
    <row r="46" spans="3:8" ht="15" hidden="1" customHeight="1" x14ac:dyDescent="0.25"/>
    <row r="47" spans="3:8" ht="15" hidden="1" customHeight="1" x14ac:dyDescent="0.25"/>
    <row r="48" spans="3: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</sheetData>
  <sheetProtection sheet="1" objects="1" scenarios="1" selectLockedCells="1"/>
  <mergeCells count="1">
    <mergeCell ref="F7:H7"/>
  </mergeCells>
  <conditionalFormatting sqref="F32">
    <cfRule type="expression" dxfId="40" priority="3">
      <formula>AND($F$32&lt;&gt;1)</formula>
    </cfRule>
  </conditionalFormatting>
  <conditionalFormatting sqref="F33">
    <cfRule type="expression" dxfId="39" priority="1">
      <formula>AND($F$32&lt;&gt;1)</formula>
    </cfRule>
  </conditionalFormatting>
  <conditionalFormatting sqref="H32">
    <cfRule type="expression" dxfId="38" priority="5">
      <formula>AND($H$32&lt;&gt;$F$11)</formula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501"/>
  <sheetViews>
    <sheetView showGridLines="0" showRowColHeaders="0" workbookViewId="0">
      <pane ySplit="8" topLeftCell="A9" activePane="bottomLeft" state="frozen"/>
      <selection pane="bottomLeft" activeCell="B9" sqref="B9"/>
    </sheetView>
  </sheetViews>
  <sheetFormatPr defaultColWidth="9.140625" defaultRowHeight="15" zeroHeight="1" x14ac:dyDescent="0.25"/>
  <cols>
    <col min="1" max="1" width="3.42578125" customWidth="1"/>
    <col min="2" max="2" width="15.140625" customWidth="1"/>
    <col min="3" max="3" width="26.7109375" customWidth="1"/>
    <col min="4" max="4" width="15.7109375" customWidth="1"/>
    <col min="5" max="5" width="10.28515625" customWidth="1"/>
    <col min="6" max="6" width="15.7109375" customWidth="1"/>
    <col min="7" max="7" width="10.28515625" customWidth="1"/>
    <col min="8" max="8" width="15.7109375" customWidth="1"/>
    <col min="9" max="9" width="10.28515625" customWidth="1"/>
    <col min="10" max="10" width="8" customWidth="1"/>
    <col min="11" max="11" width="12.28515625" customWidth="1"/>
    <col min="12" max="12" width="17" customWidth="1"/>
    <col min="13" max="13" width="11" customWidth="1"/>
    <col min="14" max="15" width="9.5703125" customWidth="1"/>
  </cols>
  <sheetData>
    <row r="1" spans="2:16" x14ac:dyDescent="0.25"/>
    <row r="2" spans="2:16" x14ac:dyDescent="0.25"/>
    <row r="3" spans="2:16" x14ac:dyDescent="0.25"/>
    <row r="4" spans="2:16" x14ac:dyDescent="0.25">
      <c r="F4" s="6">
        <f>SUMIF(Input_Table[Include this item?],"Y",Input_Table[Selected Amount])</f>
        <v>0</v>
      </c>
    </row>
    <row r="5" spans="2:16" x14ac:dyDescent="0.25"/>
    <row r="6" spans="2:16" hidden="1" x14ac:dyDescent="0.25"/>
    <row r="7" spans="2:16" ht="12.75" customHeight="1" x14ac:dyDescent="0.25">
      <c r="B7" s="31"/>
      <c r="C7" s="32"/>
      <c r="D7" s="31"/>
      <c r="E7" s="32"/>
      <c r="F7" s="31"/>
      <c r="G7" s="32"/>
      <c r="H7" s="31"/>
      <c r="I7" s="32"/>
      <c r="J7" s="31"/>
      <c r="K7" s="31"/>
      <c r="L7" s="39"/>
      <c r="M7" s="37"/>
      <c r="N7" s="25" t="s">
        <v>14</v>
      </c>
      <c r="O7" s="25"/>
      <c r="P7" s="25"/>
    </row>
    <row r="8" spans="2:16" ht="60" customHeight="1" x14ac:dyDescent="0.25">
      <c r="B8" s="23" t="s">
        <v>2</v>
      </c>
      <c r="C8" s="24" t="s">
        <v>3</v>
      </c>
      <c r="D8" s="33" t="s">
        <v>4</v>
      </c>
      <c r="E8" s="34" t="s">
        <v>5</v>
      </c>
      <c r="F8" s="35" t="s">
        <v>6</v>
      </c>
      <c r="G8" s="34" t="s">
        <v>7</v>
      </c>
      <c r="H8" s="35" t="s">
        <v>8</v>
      </c>
      <c r="I8" s="34" t="s">
        <v>9</v>
      </c>
      <c r="J8" s="38" t="s">
        <v>18</v>
      </c>
      <c r="K8" s="36" t="s">
        <v>11</v>
      </c>
      <c r="L8" s="40" t="s">
        <v>19</v>
      </c>
      <c r="M8" s="22" t="s">
        <v>10</v>
      </c>
      <c r="N8" s="22" t="s">
        <v>15</v>
      </c>
      <c r="O8" s="22" t="s">
        <v>16</v>
      </c>
      <c r="P8" s="22" t="s">
        <v>17</v>
      </c>
    </row>
    <row r="9" spans="2:16" x14ac:dyDescent="0.25">
      <c r="B9" s="43"/>
      <c r="C9" s="43"/>
      <c r="D9" s="44"/>
      <c r="E9" s="19"/>
      <c r="F9" s="44"/>
      <c r="G9" s="19"/>
      <c r="H9" s="44"/>
      <c r="I9" s="19"/>
      <c r="J9" s="30"/>
      <c r="K9" s="26"/>
      <c r="L9" s="46" t="str">
        <f>IFERROR(INDEX(Input_Table[[#This Row],[Item_Description]:[Vendor3]],MATCH(Input_Table[[#This Row],[Select Winning Quote!]],Input_Table[[#Headers],[Vendor1]:[Quote3]],0)),"")</f>
        <v/>
      </c>
      <c r="M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" s="21" t="str">
        <f>IF(Input_Table[[#This Row],[Quote1]]="","",  IFERROR(Input_Table[[#This Row],[Selected Amount]]-Input_Table[[#This Row],[Quote1]],""))</f>
        <v/>
      </c>
      <c r="O9" s="21" t="str">
        <f>IF(Input_Table[[#This Row],[Quote2]]="","",  IFERROR(Input_Table[[#This Row],[Selected Amount]]-Input_Table[[#This Row],[Quote2]],""))</f>
        <v/>
      </c>
      <c r="P9" s="21" t="str">
        <f>IF(Input_Table[[#This Row],[Quote3]]="","",IFERROR(Input_Table[[#This Row],[Selected Amount]]-Input_Table[[#This Row],[Quote3]],""))</f>
        <v/>
      </c>
    </row>
    <row r="10" spans="2:16" x14ac:dyDescent="0.25">
      <c r="B10" s="43"/>
      <c r="C10" s="43"/>
      <c r="D10" s="45"/>
      <c r="E10" s="20"/>
      <c r="F10" s="45"/>
      <c r="G10" s="20"/>
      <c r="H10" s="45"/>
      <c r="I10" s="20"/>
      <c r="J10" s="30"/>
      <c r="K10" s="26"/>
      <c r="L10" s="46" t="str">
        <f>IFERROR(INDEX(Input_Table[[#This Row],[Item_Description]:[Vendor3]],MATCH(Input_Table[[#This Row],[Select Winning Quote!]],Input_Table[[#Headers],[Vendor1]:[Quote3]],0)),"")</f>
        <v/>
      </c>
      <c r="M1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" s="21" t="str">
        <f>IF(Input_Table[[#This Row],[Quote1]]="","",  IFERROR(Input_Table[[#This Row],[Selected Amount]]-Input_Table[[#This Row],[Quote1]],""))</f>
        <v/>
      </c>
      <c r="O10" s="21" t="str">
        <f>IF(Input_Table[[#This Row],[Quote2]]="","",  IFERROR(Input_Table[[#This Row],[Selected Amount]]-Input_Table[[#This Row],[Quote2]],""))</f>
        <v/>
      </c>
      <c r="P10" s="21" t="str">
        <f>IF(Input_Table[[#This Row],[Quote3]]="","",IFERROR(Input_Table[[#This Row],[Selected Amount]]-Input_Table[[#This Row],[Quote3]],""))</f>
        <v/>
      </c>
    </row>
    <row r="11" spans="2:16" x14ac:dyDescent="0.25">
      <c r="B11" s="43"/>
      <c r="C11" s="43"/>
      <c r="D11" s="45"/>
      <c r="E11" s="20"/>
      <c r="F11" s="45"/>
      <c r="G11" s="20"/>
      <c r="H11" s="45"/>
      <c r="I11" s="20"/>
      <c r="J11" s="30"/>
      <c r="K11" s="26"/>
      <c r="L11" s="46" t="str">
        <f>IFERROR(INDEX(Input_Table[[#This Row],[Item_Description]:[Vendor3]],MATCH(Input_Table[[#This Row],[Select Winning Quote!]],Input_Table[[#Headers],[Vendor1]:[Quote3]],0)),"")</f>
        <v/>
      </c>
      <c r="M1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" s="21" t="str">
        <f>IF(Input_Table[[#This Row],[Quote1]]="","",  IFERROR(Input_Table[[#This Row],[Selected Amount]]-Input_Table[[#This Row],[Quote1]],""))</f>
        <v/>
      </c>
      <c r="O11" s="21" t="str">
        <f>IF(Input_Table[[#This Row],[Quote2]]="","",  IFERROR(Input_Table[[#This Row],[Selected Amount]]-Input_Table[[#This Row],[Quote2]],""))</f>
        <v/>
      </c>
      <c r="P11" s="21" t="str">
        <f>IF(Input_Table[[#This Row],[Quote3]]="","",IFERROR(Input_Table[[#This Row],[Selected Amount]]-Input_Table[[#This Row],[Quote3]],""))</f>
        <v/>
      </c>
    </row>
    <row r="12" spans="2:16" x14ac:dyDescent="0.25">
      <c r="B12" s="43"/>
      <c r="C12" s="43"/>
      <c r="D12" s="45"/>
      <c r="E12" s="20"/>
      <c r="F12" s="45"/>
      <c r="G12" s="20"/>
      <c r="H12" s="45"/>
      <c r="I12" s="20"/>
      <c r="J12" s="30"/>
      <c r="K12" s="26"/>
      <c r="L12" s="46" t="str">
        <f>IFERROR(INDEX(Input_Table[[#This Row],[Item_Description]:[Vendor3]],MATCH(Input_Table[[#This Row],[Select Winning Quote!]],Input_Table[[#Headers],[Vendor1]:[Quote3]],0)),"")</f>
        <v/>
      </c>
      <c r="M1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" s="21" t="str">
        <f>IF(Input_Table[[#This Row],[Quote1]]="","",  IFERROR(Input_Table[[#This Row],[Selected Amount]]-Input_Table[[#This Row],[Quote1]],""))</f>
        <v/>
      </c>
      <c r="O12" s="21" t="str">
        <f>IF(Input_Table[[#This Row],[Quote2]]="","",  IFERROR(Input_Table[[#This Row],[Selected Amount]]-Input_Table[[#This Row],[Quote2]],""))</f>
        <v/>
      </c>
      <c r="P12" s="21" t="str">
        <f>IF(Input_Table[[#This Row],[Quote3]]="","",IFERROR(Input_Table[[#This Row],[Selected Amount]]-Input_Table[[#This Row],[Quote3]],""))</f>
        <v/>
      </c>
    </row>
    <row r="13" spans="2:16" x14ac:dyDescent="0.25">
      <c r="B13" s="43"/>
      <c r="C13" s="43"/>
      <c r="D13" s="45"/>
      <c r="E13" s="20"/>
      <c r="F13" s="45"/>
      <c r="G13" s="20"/>
      <c r="H13" s="45"/>
      <c r="I13" s="20"/>
      <c r="J13" s="30"/>
      <c r="K13" s="26"/>
      <c r="L13" s="46" t="str">
        <f>IFERROR(INDEX(Input_Table[[#This Row],[Item_Description]:[Vendor3]],MATCH(Input_Table[[#This Row],[Select Winning Quote!]],Input_Table[[#Headers],[Vendor1]:[Quote3]],0)),"")</f>
        <v/>
      </c>
      <c r="M1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" s="21" t="str">
        <f>IF(Input_Table[[#This Row],[Quote1]]="","",  IFERROR(Input_Table[[#This Row],[Selected Amount]]-Input_Table[[#This Row],[Quote1]],""))</f>
        <v/>
      </c>
      <c r="O13" s="21" t="str">
        <f>IF(Input_Table[[#This Row],[Quote2]]="","",  IFERROR(Input_Table[[#This Row],[Selected Amount]]-Input_Table[[#This Row],[Quote2]],""))</f>
        <v/>
      </c>
      <c r="P13" s="21" t="str">
        <f>IF(Input_Table[[#This Row],[Quote3]]="","",IFERROR(Input_Table[[#This Row],[Selected Amount]]-Input_Table[[#This Row],[Quote3]],""))</f>
        <v/>
      </c>
    </row>
    <row r="14" spans="2:16" x14ac:dyDescent="0.25">
      <c r="B14" s="43"/>
      <c r="C14" s="43"/>
      <c r="D14" s="45"/>
      <c r="E14" s="20"/>
      <c r="F14" s="45"/>
      <c r="G14" s="20"/>
      <c r="H14" s="45"/>
      <c r="I14" s="20"/>
      <c r="J14" s="30"/>
      <c r="K14" s="26"/>
      <c r="L14" s="46" t="str">
        <f>IFERROR(INDEX(Input_Table[[#This Row],[Item_Description]:[Vendor3]],MATCH(Input_Table[[#This Row],[Select Winning Quote!]],Input_Table[[#Headers],[Vendor1]:[Quote3]],0)),"")</f>
        <v/>
      </c>
      <c r="M1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" s="21" t="str">
        <f>IF(Input_Table[[#This Row],[Quote1]]="","",  IFERROR(Input_Table[[#This Row],[Selected Amount]]-Input_Table[[#This Row],[Quote1]],""))</f>
        <v/>
      </c>
      <c r="O14" s="21" t="str">
        <f>IF(Input_Table[[#This Row],[Quote2]]="","",  IFERROR(Input_Table[[#This Row],[Selected Amount]]-Input_Table[[#This Row],[Quote2]],""))</f>
        <v/>
      </c>
      <c r="P14" s="21" t="str">
        <f>IF(Input_Table[[#This Row],[Quote3]]="","",IFERROR(Input_Table[[#This Row],[Selected Amount]]-Input_Table[[#This Row],[Quote3]],""))</f>
        <v/>
      </c>
    </row>
    <row r="15" spans="2:16" x14ac:dyDescent="0.25">
      <c r="B15" s="43"/>
      <c r="C15" s="43"/>
      <c r="D15" s="45"/>
      <c r="E15" s="20"/>
      <c r="F15" s="45"/>
      <c r="G15" s="20"/>
      <c r="H15" s="45"/>
      <c r="I15" s="20"/>
      <c r="J15" s="30"/>
      <c r="K15" s="26"/>
      <c r="L15" s="46" t="str">
        <f>IFERROR(INDEX(Input_Table[[#This Row],[Item_Description]:[Vendor3]],MATCH(Input_Table[[#This Row],[Select Winning Quote!]],Input_Table[[#Headers],[Vendor1]:[Quote3]],0)),"")</f>
        <v/>
      </c>
      <c r="M1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" s="21" t="str">
        <f>IF(Input_Table[[#This Row],[Quote1]]="","",  IFERROR(Input_Table[[#This Row],[Selected Amount]]-Input_Table[[#This Row],[Quote1]],""))</f>
        <v/>
      </c>
      <c r="O15" s="21" t="str">
        <f>IF(Input_Table[[#This Row],[Quote2]]="","",  IFERROR(Input_Table[[#This Row],[Selected Amount]]-Input_Table[[#This Row],[Quote2]],""))</f>
        <v/>
      </c>
      <c r="P15" s="21" t="str">
        <f>IF(Input_Table[[#This Row],[Quote3]]="","",IFERROR(Input_Table[[#This Row],[Selected Amount]]-Input_Table[[#This Row],[Quote3]],""))</f>
        <v/>
      </c>
    </row>
    <row r="16" spans="2:16" x14ac:dyDescent="0.25">
      <c r="B16" s="43"/>
      <c r="C16" s="43"/>
      <c r="D16" s="45"/>
      <c r="E16" s="20"/>
      <c r="F16" s="45"/>
      <c r="G16" s="20"/>
      <c r="H16" s="45"/>
      <c r="I16" s="20"/>
      <c r="J16" s="30"/>
      <c r="K16" s="26"/>
      <c r="L16" s="46" t="str">
        <f>IFERROR(INDEX(Input_Table[[#This Row],[Item_Description]:[Vendor3]],MATCH(Input_Table[[#This Row],[Select Winning Quote!]],Input_Table[[#Headers],[Vendor1]:[Quote3]],0)),"")</f>
        <v/>
      </c>
      <c r="M1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" s="21" t="str">
        <f>IF(Input_Table[[#This Row],[Quote1]]="","",  IFERROR(Input_Table[[#This Row],[Selected Amount]]-Input_Table[[#This Row],[Quote1]],""))</f>
        <v/>
      </c>
      <c r="O16" s="21" t="str">
        <f>IF(Input_Table[[#This Row],[Quote2]]="","",  IFERROR(Input_Table[[#This Row],[Selected Amount]]-Input_Table[[#This Row],[Quote2]],""))</f>
        <v/>
      </c>
      <c r="P16" s="21" t="str">
        <f>IF(Input_Table[[#This Row],[Quote3]]="","",IFERROR(Input_Table[[#This Row],[Selected Amount]]-Input_Table[[#This Row],[Quote3]],""))</f>
        <v/>
      </c>
    </row>
    <row r="17" spans="2:16" x14ac:dyDescent="0.25">
      <c r="B17" s="43"/>
      <c r="C17" s="43"/>
      <c r="D17" s="45"/>
      <c r="E17" s="20"/>
      <c r="F17" s="45"/>
      <c r="G17" s="20"/>
      <c r="H17" s="45"/>
      <c r="I17" s="20"/>
      <c r="J17" s="30"/>
      <c r="K17" s="26"/>
      <c r="L17" s="46" t="str">
        <f>IFERROR(INDEX(Input_Table[[#This Row],[Item_Description]:[Vendor3]],MATCH(Input_Table[[#This Row],[Select Winning Quote!]],Input_Table[[#Headers],[Vendor1]:[Quote3]],0)),"")</f>
        <v/>
      </c>
      <c r="M1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" s="21" t="str">
        <f>IF(Input_Table[[#This Row],[Quote1]]="","",  IFERROR(Input_Table[[#This Row],[Selected Amount]]-Input_Table[[#This Row],[Quote1]],""))</f>
        <v/>
      </c>
      <c r="O17" s="21" t="str">
        <f>IF(Input_Table[[#This Row],[Quote2]]="","",  IFERROR(Input_Table[[#This Row],[Selected Amount]]-Input_Table[[#This Row],[Quote2]],""))</f>
        <v/>
      </c>
      <c r="P17" s="21" t="str">
        <f>IF(Input_Table[[#This Row],[Quote3]]="","",IFERROR(Input_Table[[#This Row],[Selected Amount]]-Input_Table[[#This Row],[Quote3]],""))</f>
        <v/>
      </c>
    </row>
    <row r="18" spans="2:16" x14ac:dyDescent="0.25">
      <c r="B18" s="43"/>
      <c r="C18" s="43"/>
      <c r="D18" s="45"/>
      <c r="E18" s="20"/>
      <c r="F18" s="45"/>
      <c r="G18" s="20"/>
      <c r="H18" s="45"/>
      <c r="I18" s="20"/>
      <c r="J18" s="30"/>
      <c r="K18" s="26"/>
      <c r="L18" s="46" t="str">
        <f>IFERROR(INDEX(Input_Table[[#This Row],[Item_Description]:[Vendor3]],MATCH(Input_Table[[#This Row],[Select Winning Quote!]],Input_Table[[#Headers],[Vendor1]:[Quote3]],0)),"")</f>
        <v/>
      </c>
      <c r="M1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" s="21" t="str">
        <f>IF(Input_Table[[#This Row],[Quote1]]="","",  IFERROR(Input_Table[[#This Row],[Selected Amount]]-Input_Table[[#This Row],[Quote1]],""))</f>
        <v/>
      </c>
      <c r="O18" s="21" t="str">
        <f>IF(Input_Table[[#This Row],[Quote2]]="","",  IFERROR(Input_Table[[#This Row],[Selected Amount]]-Input_Table[[#This Row],[Quote2]],""))</f>
        <v/>
      </c>
      <c r="P18" s="21" t="str">
        <f>IF(Input_Table[[#This Row],[Quote3]]="","",IFERROR(Input_Table[[#This Row],[Selected Amount]]-Input_Table[[#This Row],[Quote3]],""))</f>
        <v/>
      </c>
    </row>
    <row r="19" spans="2:16" x14ac:dyDescent="0.25">
      <c r="B19" s="43"/>
      <c r="C19" s="43"/>
      <c r="D19" s="45"/>
      <c r="E19" s="20"/>
      <c r="F19" s="45"/>
      <c r="G19" s="20"/>
      <c r="H19" s="45"/>
      <c r="I19" s="20"/>
      <c r="J19" s="30"/>
      <c r="K19" s="26"/>
      <c r="L19" s="46" t="str">
        <f>IFERROR(INDEX(Input_Table[[#This Row],[Item_Description]:[Vendor3]],MATCH(Input_Table[[#This Row],[Select Winning Quote!]],Input_Table[[#Headers],[Vendor1]:[Quote3]],0)),"")</f>
        <v/>
      </c>
      <c r="M1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" s="21" t="str">
        <f>IF(Input_Table[[#This Row],[Quote1]]="","",  IFERROR(Input_Table[[#This Row],[Selected Amount]]-Input_Table[[#This Row],[Quote1]],""))</f>
        <v/>
      </c>
      <c r="O19" s="21" t="str">
        <f>IF(Input_Table[[#This Row],[Quote2]]="","",  IFERROR(Input_Table[[#This Row],[Selected Amount]]-Input_Table[[#This Row],[Quote2]],""))</f>
        <v/>
      </c>
      <c r="P19" s="21" t="str">
        <f>IF(Input_Table[[#This Row],[Quote3]]="","",IFERROR(Input_Table[[#This Row],[Selected Amount]]-Input_Table[[#This Row],[Quote3]],""))</f>
        <v/>
      </c>
    </row>
    <row r="20" spans="2:16" x14ac:dyDescent="0.25">
      <c r="B20" s="43"/>
      <c r="C20" s="43"/>
      <c r="D20" s="45"/>
      <c r="E20" s="20"/>
      <c r="F20" s="45"/>
      <c r="G20" s="20"/>
      <c r="H20" s="45"/>
      <c r="I20" s="20"/>
      <c r="J20" s="30"/>
      <c r="K20" s="26"/>
      <c r="L20" s="46" t="str">
        <f>IFERROR(INDEX(Input_Table[[#This Row],[Item_Description]:[Vendor3]],MATCH(Input_Table[[#This Row],[Select Winning Quote!]],Input_Table[[#Headers],[Vendor1]:[Quote3]],0)),"")</f>
        <v/>
      </c>
      <c r="M2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" s="21" t="str">
        <f>IF(Input_Table[[#This Row],[Quote1]]="","",  IFERROR(Input_Table[[#This Row],[Selected Amount]]-Input_Table[[#This Row],[Quote1]],""))</f>
        <v/>
      </c>
      <c r="O20" s="21" t="str">
        <f>IF(Input_Table[[#This Row],[Quote2]]="","",  IFERROR(Input_Table[[#This Row],[Selected Amount]]-Input_Table[[#This Row],[Quote2]],""))</f>
        <v/>
      </c>
      <c r="P20" s="21" t="str">
        <f>IF(Input_Table[[#This Row],[Quote3]]="","",IFERROR(Input_Table[[#This Row],[Selected Amount]]-Input_Table[[#This Row],[Quote3]],""))</f>
        <v/>
      </c>
    </row>
    <row r="21" spans="2:16" x14ac:dyDescent="0.25">
      <c r="B21" s="43"/>
      <c r="C21" s="43"/>
      <c r="D21" s="45"/>
      <c r="E21" s="20"/>
      <c r="F21" s="45"/>
      <c r="G21" s="20"/>
      <c r="H21" s="45"/>
      <c r="I21" s="20"/>
      <c r="J21" s="30"/>
      <c r="K21" s="26"/>
      <c r="L21" s="46" t="str">
        <f>IFERROR(INDEX(Input_Table[[#This Row],[Item_Description]:[Vendor3]],MATCH(Input_Table[[#This Row],[Select Winning Quote!]],Input_Table[[#Headers],[Vendor1]:[Quote3]],0)),"")</f>
        <v/>
      </c>
      <c r="M2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" s="21" t="str">
        <f>IF(Input_Table[[#This Row],[Quote1]]="","",  IFERROR(Input_Table[[#This Row],[Selected Amount]]-Input_Table[[#This Row],[Quote1]],""))</f>
        <v/>
      </c>
      <c r="O21" s="21" t="str">
        <f>IF(Input_Table[[#This Row],[Quote2]]="","",  IFERROR(Input_Table[[#This Row],[Selected Amount]]-Input_Table[[#This Row],[Quote2]],""))</f>
        <v/>
      </c>
      <c r="P21" s="21" t="str">
        <f>IF(Input_Table[[#This Row],[Quote3]]="","",IFERROR(Input_Table[[#This Row],[Selected Amount]]-Input_Table[[#This Row],[Quote3]],""))</f>
        <v/>
      </c>
    </row>
    <row r="22" spans="2:16" x14ac:dyDescent="0.25">
      <c r="B22" s="43"/>
      <c r="C22" s="43"/>
      <c r="D22" s="45"/>
      <c r="E22" s="20"/>
      <c r="F22" s="45"/>
      <c r="G22" s="20"/>
      <c r="H22" s="45"/>
      <c r="I22" s="20"/>
      <c r="J22" s="30"/>
      <c r="K22" s="26"/>
      <c r="L22" s="46" t="str">
        <f>IFERROR(INDEX(Input_Table[[#This Row],[Item_Description]:[Vendor3]],MATCH(Input_Table[[#This Row],[Select Winning Quote!]],Input_Table[[#Headers],[Vendor1]:[Quote3]],0)),"")</f>
        <v/>
      </c>
      <c r="M2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" s="21" t="str">
        <f>IF(Input_Table[[#This Row],[Quote1]]="","",  IFERROR(Input_Table[[#This Row],[Selected Amount]]-Input_Table[[#This Row],[Quote1]],""))</f>
        <v/>
      </c>
      <c r="O22" s="21" t="str">
        <f>IF(Input_Table[[#This Row],[Quote2]]="","",  IFERROR(Input_Table[[#This Row],[Selected Amount]]-Input_Table[[#This Row],[Quote2]],""))</f>
        <v/>
      </c>
      <c r="P22" s="21" t="str">
        <f>IF(Input_Table[[#This Row],[Quote3]]="","",IFERROR(Input_Table[[#This Row],[Selected Amount]]-Input_Table[[#This Row],[Quote3]],""))</f>
        <v/>
      </c>
    </row>
    <row r="23" spans="2:16" x14ac:dyDescent="0.25">
      <c r="B23" s="43"/>
      <c r="C23" s="43"/>
      <c r="D23" s="45"/>
      <c r="E23" s="20"/>
      <c r="F23" s="45"/>
      <c r="G23" s="20"/>
      <c r="H23" s="45"/>
      <c r="I23" s="20"/>
      <c r="J23" s="30"/>
      <c r="K23" s="26"/>
      <c r="L23" s="46" t="str">
        <f>IFERROR(INDEX(Input_Table[[#This Row],[Item_Description]:[Vendor3]],MATCH(Input_Table[[#This Row],[Select Winning Quote!]],Input_Table[[#Headers],[Vendor1]:[Quote3]],0)),"")</f>
        <v/>
      </c>
      <c r="M2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" s="21" t="str">
        <f>IF(Input_Table[[#This Row],[Quote1]]="","",  IFERROR(Input_Table[[#This Row],[Selected Amount]]-Input_Table[[#This Row],[Quote1]],""))</f>
        <v/>
      </c>
      <c r="O23" s="21" t="str">
        <f>IF(Input_Table[[#This Row],[Quote2]]="","",  IFERROR(Input_Table[[#This Row],[Selected Amount]]-Input_Table[[#This Row],[Quote2]],""))</f>
        <v/>
      </c>
      <c r="P23" s="21" t="str">
        <f>IF(Input_Table[[#This Row],[Quote3]]="","",IFERROR(Input_Table[[#This Row],[Selected Amount]]-Input_Table[[#This Row],[Quote3]],""))</f>
        <v/>
      </c>
    </row>
    <row r="24" spans="2:16" x14ac:dyDescent="0.25">
      <c r="B24" s="43"/>
      <c r="C24" s="43"/>
      <c r="D24" s="45"/>
      <c r="E24" s="20"/>
      <c r="F24" s="45"/>
      <c r="G24" s="20"/>
      <c r="H24" s="45"/>
      <c r="I24" s="20"/>
      <c r="J24" s="30"/>
      <c r="K24" s="26"/>
      <c r="L24" s="46" t="str">
        <f>IFERROR(INDEX(Input_Table[[#This Row],[Item_Description]:[Vendor3]],MATCH(Input_Table[[#This Row],[Select Winning Quote!]],Input_Table[[#Headers],[Vendor1]:[Quote3]],0)),"")</f>
        <v/>
      </c>
      <c r="M2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" s="21" t="str">
        <f>IF(Input_Table[[#This Row],[Quote1]]="","",  IFERROR(Input_Table[[#This Row],[Selected Amount]]-Input_Table[[#This Row],[Quote1]],""))</f>
        <v/>
      </c>
      <c r="O24" s="21" t="str">
        <f>IF(Input_Table[[#This Row],[Quote2]]="","",  IFERROR(Input_Table[[#This Row],[Selected Amount]]-Input_Table[[#This Row],[Quote2]],""))</f>
        <v/>
      </c>
      <c r="P24" s="21" t="str">
        <f>IF(Input_Table[[#This Row],[Quote3]]="","",IFERROR(Input_Table[[#This Row],[Selected Amount]]-Input_Table[[#This Row],[Quote3]],""))</f>
        <v/>
      </c>
    </row>
    <row r="25" spans="2:16" x14ac:dyDescent="0.25">
      <c r="B25" s="43"/>
      <c r="C25" s="43"/>
      <c r="D25" s="45"/>
      <c r="E25" s="20"/>
      <c r="F25" s="45"/>
      <c r="G25" s="20"/>
      <c r="H25" s="45"/>
      <c r="I25" s="20"/>
      <c r="J25" s="30"/>
      <c r="K25" s="26"/>
      <c r="L25" s="46" t="str">
        <f>IFERROR(INDEX(Input_Table[[#This Row],[Item_Description]:[Vendor3]],MATCH(Input_Table[[#This Row],[Select Winning Quote!]],Input_Table[[#Headers],[Vendor1]:[Quote3]],0)),"")</f>
        <v/>
      </c>
      <c r="M2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" s="21" t="str">
        <f>IF(Input_Table[[#This Row],[Quote1]]="","",  IFERROR(Input_Table[[#This Row],[Selected Amount]]-Input_Table[[#This Row],[Quote1]],""))</f>
        <v/>
      </c>
      <c r="O25" s="21" t="str">
        <f>IF(Input_Table[[#This Row],[Quote2]]="","",  IFERROR(Input_Table[[#This Row],[Selected Amount]]-Input_Table[[#This Row],[Quote2]],""))</f>
        <v/>
      </c>
      <c r="P25" s="21" t="str">
        <f>IF(Input_Table[[#This Row],[Quote3]]="","",IFERROR(Input_Table[[#This Row],[Selected Amount]]-Input_Table[[#This Row],[Quote3]],""))</f>
        <v/>
      </c>
    </row>
    <row r="26" spans="2:16" x14ac:dyDescent="0.25">
      <c r="B26" s="43"/>
      <c r="C26" s="43"/>
      <c r="D26" s="45"/>
      <c r="E26" s="20"/>
      <c r="F26" s="45"/>
      <c r="G26" s="20"/>
      <c r="H26" s="45"/>
      <c r="I26" s="20"/>
      <c r="J26" s="30"/>
      <c r="K26" s="26"/>
      <c r="L26" s="46" t="str">
        <f>IFERROR(INDEX(Input_Table[[#This Row],[Item_Description]:[Vendor3]],MATCH(Input_Table[[#This Row],[Select Winning Quote!]],Input_Table[[#Headers],[Vendor1]:[Quote3]],0)),"")</f>
        <v/>
      </c>
      <c r="M2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" s="21" t="str">
        <f>IF(Input_Table[[#This Row],[Quote1]]="","",  IFERROR(Input_Table[[#This Row],[Selected Amount]]-Input_Table[[#This Row],[Quote1]],""))</f>
        <v/>
      </c>
      <c r="O26" s="21" t="str">
        <f>IF(Input_Table[[#This Row],[Quote2]]="","",  IFERROR(Input_Table[[#This Row],[Selected Amount]]-Input_Table[[#This Row],[Quote2]],""))</f>
        <v/>
      </c>
      <c r="P26" s="21" t="str">
        <f>IF(Input_Table[[#This Row],[Quote3]]="","",IFERROR(Input_Table[[#This Row],[Selected Amount]]-Input_Table[[#This Row],[Quote3]],""))</f>
        <v/>
      </c>
    </row>
    <row r="27" spans="2:16" x14ac:dyDescent="0.25">
      <c r="B27" s="43"/>
      <c r="C27" s="43"/>
      <c r="D27" s="45"/>
      <c r="E27" s="20"/>
      <c r="F27" s="45"/>
      <c r="G27" s="20"/>
      <c r="H27" s="45"/>
      <c r="I27" s="20"/>
      <c r="J27" s="30"/>
      <c r="K27" s="26"/>
      <c r="L27" s="46" t="str">
        <f>IFERROR(INDEX(Input_Table[[#This Row],[Item_Description]:[Vendor3]],MATCH(Input_Table[[#This Row],[Select Winning Quote!]],Input_Table[[#Headers],[Vendor1]:[Quote3]],0)),"")</f>
        <v/>
      </c>
      <c r="M2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" s="21" t="str">
        <f>IF(Input_Table[[#This Row],[Quote1]]="","",  IFERROR(Input_Table[[#This Row],[Selected Amount]]-Input_Table[[#This Row],[Quote1]],""))</f>
        <v/>
      </c>
      <c r="O27" s="21" t="str">
        <f>IF(Input_Table[[#This Row],[Quote2]]="","",  IFERROR(Input_Table[[#This Row],[Selected Amount]]-Input_Table[[#This Row],[Quote2]],""))</f>
        <v/>
      </c>
      <c r="P27" s="21" t="str">
        <f>IF(Input_Table[[#This Row],[Quote3]]="","",IFERROR(Input_Table[[#This Row],[Selected Amount]]-Input_Table[[#This Row],[Quote3]],""))</f>
        <v/>
      </c>
    </row>
    <row r="28" spans="2:16" x14ac:dyDescent="0.25">
      <c r="B28" s="43"/>
      <c r="C28" s="43"/>
      <c r="D28" s="45"/>
      <c r="E28" s="20"/>
      <c r="F28" s="45"/>
      <c r="G28" s="20"/>
      <c r="H28" s="45"/>
      <c r="I28" s="20"/>
      <c r="J28" s="30"/>
      <c r="K28" s="26"/>
      <c r="L28" s="46" t="str">
        <f>IFERROR(INDEX(Input_Table[[#This Row],[Item_Description]:[Vendor3]],MATCH(Input_Table[[#This Row],[Select Winning Quote!]],Input_Table[[#Headers],[Vendor1]:[Quote3]],0)),"")</f>
        <v/>
      </c>
      <c r="M2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" s="21" t="str">
        <f>IF(Input_Table[[#This Row],[Quote1]]="","",  IFERROR(Input_Table[[#This Row],[Selected Amount]]-Input_Table[[#This Row],[Quote1]],""))</f>
        <v/>
      </c>
      <c r="O28" s="21" t="str">
        <f>IF(Input_Table[[#This Row],[Quote2]]="","",  IFERROR(Input_Table[[#This Row],[Selected Amount]]-Input_Table[[#This Row],[Quote2]],""))</f>
        <v/>
      </c>
      <c r="P28" s="21" t="str">
        <f>IF(Input_Table[[#This Row],[Quote3]]="","",IFERROR(Input_Table[[#This Row],[Selected Amount]]-Input_Table[[#This Row],[Quote3]],""))</f>
        <v/>
      </c>
    </row>
    <row r="29" spans="2:16" x14ac:dyDescent="0.25">
      <c r="B29" s="43"/>
      <c r="C29" s="43"/>
      <c r="D29" s="45"/>
      <c r="E29" s="20"/>
      <c r="F29" s="45"/>
      <c r="G29" s="20"/>
      <c r="H29" s="45"/>
      <c r="I29" s="20"/>
      <c r="J29" s="30"/>
      <c r="K29" s="26"/>
      <c r="L29" s="46" t="str">
        <f>IFERROR(INDEX(Input_Table[[#This Row],[Item_Description]:[Vendor3]],MATCH(Input_Table[[#This Row],[Select Winning Quote!]],Input_Table[[#Headers],[Vendor1]:[Quote3]],0)),"")</f>
        <v/>
      </c>
      <c r="M2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" s="21" t="str">
        <f>IF(Input_Table[[#This Row],[Quote1]]="","",  IFERROR(Input_Table[[#This Row],[Selected Amount]]-Input_Table[[#This Row],[Quote1]],""))</f>
        <v/>
      </c>
      <c r="O29" s="21" t="str">
        <f>IF(Input_Table[[#This Row],[Quote2]]="","",  IFERROR(Input_Table[[#This Row],[Selected Amount]]-Input_Table[[#This Row],[Quote2]],""))</f>
        <v/>
      </c>
      <c r="P29" s="21" t="str">
        <f>IF(Input_Table[[#This Row],[Quote3]]="","",IFERROR(Input_Table[[#This Row],[Selected Amount]]-Input_Table[[#This Row],[Quote3]],""))</f>
        <v/>
      </c>
    </row>
    <row r="30" spans="2:16" x14ac:dyDescent="0.25">
      <c r="B30" s="43"/>
      <c r="C30" s="43"/>
      <c r="D30" s="45"/>
      <c r="E30" s="20"/>
      <c r="F30" s="45"/>
      <c r="G30" s="20"/>
      <c r="H30" s="45"/>
      <c r="I30" s="20"/>
      <c r="J30" s="30"/>
      <c r="K30" s="26"/>
      <c r="L30" s="46" t="str">
        <f>IFERROR(INDEX(Input_Table[[#This Row],[Item_Description]:[Vendor3]],MATCH(Input_Table[[#This Row],[Select Winning Quote!]],Input_Table[[#Headers],[Vendor1]:[Quote3]],0)),"")</f>
        <v/>
      </c>
      <c r="M3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" s="21" t="str">
        <f>IF(Input_Table[[#This Row],[Quote1]]="","",  IFERROR(Input_Table[[#This Row],[Selected Amount]]-Input_Table[[#This Row],[Quote1]],""))</f>
        <v/>
      </c>
      <c r="O30" s="21" t="str">
        <f>IF(Input_Table[[#This Row],[Quote2]]="","",  IFERROR(Input_Table[[#This Row],[Selected Amount]]-Input_Table[[#This Row],[Quote2]],""))</f>
        <v/>
      </c>
      <c r="P30" s="21" t="str">
        <f>IF(Input_Table[[#This Row],[Quote3]]="","",IFERROR(Input_Table[[#This Row],[Selected Amount]]-Input_Table[[#This Row],[Quote3]],""))</f>
        <v/>
      </c>
    </row>
    <row r="31" spans="2:16" x14ac:dyDescent="0.25">
      <c r="B31" s="43"/>
      <c r="C31" s="43"/>
      <c r="D31" s="45"/>
      <c r="E31" s="20"/>
      <c r="F31" s="45"/>
      <c r="G31" s="20"/>
      <c r="H31" s="45"/>
      <c r="I31" s="20"/>
      <c r="J31" s="30"/>
      <c r="K31" s="26"/>
      <c r="L31" s="46" t="str">
        <f>IFERROR(INDEX(Input_Table[[#This Row],[Item_Description]:[Vendor3]],MATCH(Input_Table[[#This Row],[Select Winning Quote!]],Input_Table[[#Headers],[Vendor1]:[Quote3]],0)),"")</f>
        <v/>
      </c>
      <c r="M3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" s="21" t="str">
        <f>IF(Input_Table[[#This Row],[Quote1]]="","",  IFERROR(Input_Table[[#This Row],[Selected Amount]]-Input_Table[[#This Row],[Quote1]],""))</f>
        <v/>
      </c>
      <c r="O31" s="21" t="str">
        <f>IF(Input_Table[[#This Row],[Quote2]]="","",  IFERROR(Input_Table[[#This Row],[Selected Amount]]-Input_Table[[#This Row],[Quote2]],""))</f>
        <v/>
      </c>
      <c r="P31" s="21" t="str">
        <f>IF(Input_Table[[#This Row],[Quote3]]="","",IFERROR(Input_Table[[#This Row],[Selected Amount]]-Input_Table[[#This Row],[Quote3]],""))</f>
        <v/>
      </c>
    </row>
    <row r="32" spans="2:16" x14ac:dyDescent="0.25">
      <c r="B32" s="43"/>
      <c r="C32" s="43"/>
      <c r="D32" s="45"/>
      <c r="E32" s="20"/>
      <c r="F32" s="45"/>
      <c r="G32" s="20"/>
      <c r="H32" s="45"/>
      <c r="I32" s="20"/>
      <c r="J32" s="30"/>
      <c r="K32" s="26"/>
      <c r="L32" s="46" t="str">
        <f>IFERROR(INDEX(Input_Table[[#This Row],[Item_Description]:[Vendor3]],MATCH(Input_Table[[#This Row],[Select Winning Quote!]],Input_Table[[#Headers],[Vendor1]:[Quote3]],0)),"")</f>
        <v/>
      </c>
      <c r="M3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" s="21" t="str">
        <f>IF(Input_Table[[#This Row],[Quote1]]="","",  IFERROR(Input_Table[[#This Row],[Selected Amount]]-Input_Table[[#This Row],[Quote1]],""))</f>
        <v/>
      </c>
      <c r="O32" s="21" t="str">
        <f>IF(Input_Table[[#This Row],[Quote2]]="","",  IFERROR(Input_Table[[#This Row],[Selected Amount]]-Input_Table[[#This Row],[Quote2]],""))</f>
        <v/>
      </c>
      <c r="P32" s="21" t="str">
        <f>IF(Input_Table[[#This Row],[Quote3]]="","",IFERROR(Input_Table[[#This Row],[Selected Amount]]-Input_Table[[#This Row],[Quote3]],""))</f>
        <v/>
      </c>
    </row>
    <row r="33" spans="2:16" x14ac:dyDescent="0.25">
      <c r="B33" s="43"/>
      <c r="C33" s="43"/>
      <c r="D33" s="45"/>
      <c r="E33" s="20"/>
      <c r="F33" s="45"/>
      <c r="G33" s="20"/>
      <c r="H33" s="45"/>
      <c r="I33" s="20"/>
      <c r="J33" s="30"/>
      <c r="K33" s="26"/>
      <c r="L33" s="46" t="str">
        <f>IFERROR(INDEX(Input_Table[[#This Row],[Item_Description]:[Vendor3]],MATCH(Input_Table[[#This Row],[Select Winning Quote!]],Input_Table[[#Headers],[Vendor1]:[Quote3]],0)),"")</f>
        <v/>
      </c>
      <c r="M3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" s="21" t="str">
        <f>IF(Input_Table[[#This Row],[Quote1]]="","",  IFERROR(Input_Table[[#This Row],[Selected Amount]]-Input_Table[[#This Row],[Quote1]],""))</f>
        <v/>
      </c>
      <c r="O33" s="21" t="str">
        <f>IF(Input_Table[[#This Row],[Quote2]]="","",  IFERROR(Input_Table[[#This Row],[Selected Amount]]-Input_Table[[#This Row],[Quote2]],""))</f>
        <v/>
      </c>
      <c r="P33" s="21" t="str">
        <f>IF(Input_Table[[#This Row],[Quote3]]="","",IFERROR(Input_Table[[#This Row],[Selected Amount]]-Input_Table[[#This Row],[Quote3]],""))</f>
        <v/>
      </c>
    </row>
    <row r="34" spans="2:16" x14ac:dyDescent="0.25">
      <c r="B34" s="43"/>
      <c r="C34" s="43"/>
      <c r="D34" s="45"/>
      <c r="E34" s="20"/>
      <c r="F34" s="45"/>
      <c r="G34" s="20"/>
      <c r="H34" s="45"/>
      <c r="I34" s="20"/>
      <c r="J34" s="30"/>
      <c r="K34" s="26"/>
      <c r="L34" s="46" t="str">
        <f>IFERROR(INDEX(Input_Table[[#This Row],[Item_Description]:[Vendor3]],MATCH(Input_Table[[#This Row],[Select Winning Quote!]],Input_Table[[#Headers],[Vendor1]:[Quote3]],0)),"")</f>
        <v/>
      </c>
      <c r="M3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" s="21" t="str">
        <f>IF(Input_Table[[#This Row],[Quote1]]="","",  IFERROR(Input_Table[[#This Row],[Selected Amount]]-Input_Table[[#This Row],[Quote1]],""))</f>
        <v/>
      </c>
      <c r="O34" s="21" t="str">
        <f>IF(Input_Table[[#This Row],[Quote2]]="","",  IFERROR(Input_Table[[#This Row],[Selected Amount]]-Input_Table[[#This Row],[Quote2]],""))</f>
        <v/>
      </c>
      <c r="P34" s="21" t="str">
        <f>IF(Input_Table[[#This Row],[Quote3]]="","",IFERROR(Input_Table[[#This Row],[Selected Amount]]-Input_Table[[#This Row],[Quote3]],""))</f>
        <v/>
      </c>
    </row>
    <row r="35" spans="2:16" x14ac:dyDescent="0.25">
      <c r="B35" s="43"/>
      <c r="C35" s="43"/>
      <c r="D35" s="45"/>
      <c r="E35" s="20"/>
      <c r="F35" s="45"/>
      <c r="G35" s="20"/>
      <c r="H35" s="45"/>
      <c r="I35" s="20"/>
      <c r="J35" s="30"/>
      <c r="K35" s="26"/>
      <c r="L35" s="46" t="str">
        <f>IFERROR(INDEX(Input_Table[[#This Row],[Item_Description]:[Vendor3]],MATCH(Input_Table[[#This Row],[Select Winning Quote!]],Input_Table[[#Headers],[Vendor1]:[Quote3]],0)),"")</f>
        <v/>
      </c>
      <c r="M3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" s="21" t="str">
        <f>IF(Input_Table[[#This Row],[Quote1]]="","",  IFERROR(Input_Table[[#This Row],[Selected Amount]]-Input_Table[[#This Row],[Quote1]],""))</f>
        <v/>
      </c>
      <c r="O35" s="21" t="str">
        <f>IF(Input_Table[[#This Row],[Quote2]]="","",  IFERROR(Input_Table[[#This Row],[Selected Amount]]-Input_Table[[#This Row],[Quote2]],""))</f>
        <v/>
      </c>
      <c r="P35" s="21" t="str">
        <f>IF(Input_Table[[#This Row],[Quote3]]="","",IFERROR(Input_Table[[#This Row],[Selected Amount]]-Input_Table[[#This Row],[Quote3]],""))</f>
        <v/>
      </c>
    </row>
    <row r="36" spans="2:16" x14ac:dyDescent="0.25">
      <c r="B36" s="43"/>
      <c r="C36" s="43"/>
      <c r="D36" s="45"/>
      <c r="E36" s="20"/>
      <c r="F36" s="45"/>
      <c r="G36" s="20"/>
      <c r="H36" s="45"/>
      <c r="I36" s="20"/>
      <c r="J36" s="30"/>
      <c r="K36" s="26"/>
      <c r="L36" s="46" t="str">
        <f>IFERROR(INDEX(Input_Table[[#This Row],[Item_Description]:[Vendor3]],MATCH(Input_Table[[#This Row],[Select Winning Quote!]],Input_Table[[#Headers],[Vendor1]:[Quote3]],0)),"")</f>
        <v/>
      </c>
      <c r="M3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" s="21" t="str">
        <f>IF(Input_Table[[#This Row],[Quote1]]="","",  IFERROR(Input_Table[[#This Row],[Selected Amount]]-Input_Table[[#This Row],[Quote1]],""))</f>
        <v/>
      </c>
      <c r="O36" s="21" t="str">
        <f>IF(Input_Table[[#This Row],[Quote2]]="","",  IFERROR(Input_Table[[#This Row],[Selected Amount]]-Input_Table[[#This Row],[Quote2]],""))</f>
        <v/>
      </c>
      <c r="P36" s="21" t="str">
        <f>IF(Input_Table[[#This Row],[Quote3]]="","",IFERROR(Input_Table[[#This Row],[Selected Amount]]-Input_Table[[#This Row],[Quote3]],""))</f>
        <v/>
      </c>
    </row>
    <row r="37" spans="2:16" x14ac:dyDescent="0.25">
      <c r="B37" s="43"/>
      <c r="C37" s="43"/>
      <c r="D37" s="45"/>
      <c r="E37" s="20"/>
      <c r="F37" s="45"/>
      <c r="G37" s="20"/>
      <c r="H37" s="45"/>
      <c r="I37" s="20"/>
      <c r="J37" s="30"/>
      <c r="K37" s="26"/>
      <c r="L37" s="46" t="str">
        <f>IFERROR(INDEX(Input_Table[[#This Row],[Item_Description]:[Vendor3]],MATCH(Input_Table[[#This Row],[Select Winning Quote!]],Input_Table[[#Headers],[Vendor1]:[Quote3]],0)),"")</f>
        <v/>
      </c>
      <c r="M3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" s="21" t="str">
        <f>IF(Input_Table[[#This Row],[Quote1]]="","",  IFERROR(Input_Table[[#This Row],[Selected Amount]]-Input_Table[[#This Row],[Quote1]],""))</f>
        <v/>
      </c>
      <c r="O37" s="21" t="str">
        <f>IF(Input_Table[[#This Row],[Quote2]]="","",  IFERROR(Input_Table[[#This Row],[Selected Amount]]-Input_Table[[#This Row],[Quote2]],""))</f>
        <v/>
      </c>
      <c r="P37" s="21" t="str">
        <f>IF(Input_Table[[#This Row],[Quote3]]="","",IFERROR(Input_Table[[#This Row],[Selected Amount]]-Input_Table[[#This Row],[Quote3]],""))</f>
        <v/>
      </c>
    </row>
    <row r="38" spans="2:16" x14ac:dyDescent="0.25">
      <c r="B38" s="43"/>
      <c r="C38" s="43"/>
      <c r="D38" s="45"/>
      <c r="E38" s="20"/>
      <c r="F38" s="45"/>
      <c r="G38" s="20"/>
      <c r="H38" s="45"/>
      <c r="I38" s="20"/>
      <c r="J38" s="30"/>
      <c r="K38" s="26"/>
      <c r="L38" s="46" t="str">
        <f>IFERROR(INDEX(Input_Table[[#This Row],[Item_Description]:[Vendor3]],MATCH(Input_Table[[#This Row],[Select Winning Quote!]],Input_Table[[#Headers],[Vendor1]:[Quote3]],0)),"")</f>
        <v/>
      </c>
      <c r="M3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" s="21" t="str">
        <f>IF(Input_Table[[#This Row],[Quote1]]="","",  IFERROR(Input_Table[[#This Row],[Selected Amount]]-Input_Table[[#This Row],[Quote1]],""))</f>
        <v/>
      </c>
      <c r="O38" s="21" t="str">
        <f>IF(Input_Table[[#This Row],[Quote2]]="","",  IFERROR(Input_Table[[#This Row],[Selected Amount]]-Input_Table[[#This Row],[Quote2]],""))</f>
        <v/>
      </c>
      <c r="P38" s="21" t="str">
        <f>IF(Input_Table[[#This Row],[Quote3]]="","",IFERROR(Input_Table[[#This Row],[Selected Amount]]-Input_Table[[#This Row],[Quote3]],""))</f>
        <v/>
      </c>
    </row>
    <row r="39" spans="2:16" x14ac:dyDescent="0.25">
      <c r="B39" s="43"/>
      <c r="C39" s="43"/>
      <c r="D39" s="45"/>
      <c r="E39" s="20"/>
      <c r="F39" s="45"/>
      <c r="G39" s="20"/>
      <c r="H39" s="45"/>
      <c r="I39" s="20"/>
      <c r="J39" s="30"/>
      <c r="K39" s="26"/>
      <c r="L39" s="46" t="str">
        <f>IFERROR(INDEX(Input_Table[[#This Row],[Item_Description]:[Vendor3]],MATCH(Input_Table[[#This Row],[Select Winning Quote!]],Input_Table[[#Headers],[Vendor1]:[Quote3]],0)),"")</f>
        <v/>
      </c>
      <c r="M3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" s="21" t="str">
        <f>IF(Input_Table[[#This Row],[Quote1]]="","",  IFERROR(Input_Table[[#This Row],[Selected Amount]]-Input_Table[[#This Row],[Quote1]],""))</f>
        <v/>
      </c>
      <c r="O39" s="21" t="str">
        <f>IF(Input_Table[[#This Row],[Quote2]]="","",  IFERROR(Input_Table[[#This Row],[Selected Amount]]-Input_Table[[#This Row],[Quote2]],""))</f>
        <v/>
      </c>
      <c r="P39" s="21" t="str">
        <f>IF(Input_Table[[#This Row],[Quote3]]="","",IFERROR(Input_Table[[#This Row],[Selected Amount]]-Input_Table[[#This Row],[Quote3]],""))</f>
        <v/>
      </c>
    </row>
    <row r="40" spans="2:16" x14ac:dyDescent="0.25">
      <c r="B40" s="43"/>
      <c r="C40" s="43"/>
      <c r="D40" s="45"/>
      <c r="E40" s="20"/>
      <c r="F40" s="45"/>
      <c r="G40" s="20"/>
      <c r="H40" s="45"/>
      <c r="I40" s="20"/>
      <c r="J40" s="30"/>
      <c r="K40" s="26"/>
      <c r="L40" s="46" t="str">
        <f>IFERROR(INDEX(Input_Table[[#This Row],[Item_Description]:[Vendor3]],MATCH(Input_Table[[#This Row],[Select Winning Quote!]],Input_Table[[#Headers],[Vendor1]:[Quote3]],0)),"")</f>
        <v/>
      </c>
      <c r="M4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" s="21" t="str">
        <f>IF(Input_Table[[#This Row],[Quote1]]="","",  IFERROR(Input_Table[[#This Row],[Selected Amount]]-Input_Table[[#This Row],[Quote1]],""))</f>
        <v/>
      </c>
      <c r="O40" s="21" t="str">
        <f>IF(Input_Table[[#This Row],[Quote2]]="","",  IFERROR(Input_Table[[#This Row],[Selected Amount]]-Input_Table[[#This Row],[Quote2]],""))</f>
        <v/>
      </c>
      <c r="P40" s="21" t="str">
        <f>IF(Input_Table[[#This Row],[Quote3]]="","",IFERROR(Input_Table[[#This Row],[Selected Amount]]-Input_Table[[#This Row],[Quote3]],""))</f>
        <v/>
      </c>
    </row>
    <row r="41" spans="2:16" x14ac:dyDescent="0.25">
      <c r="B41" s="43"/>
      <c r="C41" s="43"/>
      <c r="D41" s="45"/>
      <c r="E41" s="20"/>
      <c r="F41" s="45"/>
      <c r="G41" s="20"/>
      <c r="H41" s="45"/>
      <c r="I41" s="20"/>
      <c r="J41" s="30"/>
      <c r="K41" s="26"/>
      <c r="L41" s="46" t="str">
        <f>IFERROR(INDEX(Input_Table[[#This Row],[Item_Description]:[Vendor3]],MATCH(Input_Table[[#This Row],[Select Winning Quote!]],Input_Table[[#Headers],[Vendor1]:[Quote3]],0)),"")</f>
        <v/>
      </c>
      <c r="M4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" s="21" t="str">
        <f>IF(Input_Table[[#This Row],[Quote1]]="","",  IFERROR(Input_Table[[#This Row],[Selected Amount]]-Input_Table[[#This Row],[Quote1]],""))</f>
        <v/>
      </c>
      <c r="O41" s="21" t="str">
        <f>IF(Input_Table[[#This Row],[Quote2]]="","",  IFERROR(Input_Table[[#This Row],[Selected Amount]]-Input_Table[[#This Row],[Quote2]],""))</f>
        <v/>
      </c>
      <c r="P41" s="21" t="str">
        <f>IF(Input_Table[[#This Row],[Quote3]]="","",IFERROR(Input_Table[[#This Row],[Selected Amount]]-Input_Table[[#This Row],[Quote3]],""))</f>
        <v/>
      </c>
    </row>
    <row r="42" spans="2:16" x14ac:dyDescent="0.25">
      <c r="B42" s="43"/>
      <c r="C42" s="43"/>
      <c r="D42" s="45"/>
      <c r="E42" s="20"/>
      <c r="F42" s="45"/>
      <c r="G42" s="20"/>
      <c r="H42" s="45"/>
      <c r="I42" s="20"/>
      <c r="J42" s="30"/>
      <c r="K42" s="26"/>
      <c r="L42" s="46" t="str">
        <f>IFERROR(INDEX(Input_Table[[#This Row],[Item_Description]:[Vendor3]],MATCH(Input_Table[[#This Row],[Select Winning Quote!]],Input_Table[[#Headers],[Vendor1]:[Quote3]],0)),"")</f>
        <v/>
      </c>
      <c r="M4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" s="21" t="str">
        <f>IF(Input_Table[[#This Row],[Quote1]]="","",  IFERROR(Input_Table[[#This Row],[Selected Amount]]-Input_Table[[#This Row],[Quote1]],""))</f>
        <v/>
      </c>
      <c r="O42" s="21" t="str">
        <f>IF(Input_Table[[#This Row],[Quote2]]="","",  IFERROR(Input_Table[[#This Row],[Selected Amount]]-Input_Table[[#This Row],[Quote2]],""))</f>
        <v/>
      </c>
      <c r="P42" s="21" t="str">
        <f>IF(Input_Table[[#This Row],[Quote3]]="","",IFERROR(Input_Table[[#This Row],[Selected Amount]]-Input_Table[[#This Row],[Quote3]],""))</f>
        <v/>
      </c>
    </row>
    <row r="43" spans="2:16" x14ac:dyDescent="0.25">
      <c r="B43" s="43"/>
      <c r="C43" s="43"/>
      <c r="D43" s="45"/>
      <c r="E43" s="20"/>
      <c r="F43" s="45"/>
      <c r="G43" s="20"/>
      <c r="H43" s="45"/>
      <c r="I43" s="20"/>
      <c r="J43" s="30"/>
      <c r="K43" s="26"/>
      <c r="L43" s="46" t="str">
        <f>IFERROR(INDEX(Input_Table[[#This Row],[Item_Description]:[Vendor3]],MATCH(Input_Table[[#This Row],[Select Winning Quote!]],Input_Table[[#Headers],[Vendor1]:[Quote3]],0)),"")</f>
        <v/>
      </c>
      <c r="M4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" s="21" t="str">
        <f>IF(Input_Table[[#This Row],[Quote1]]="","",  IFERROR(Input_Table[[#This Row],[Selected Amount]]-Input_Table[[#This Row],[Quote1]],""))</f>
        <v/>
      </c>
      <c r="O43" s="21" t="str">
        <f>IF(Input_Table[[#This Row],[Quote2]]="","",  IFERROR(Input_Table[[#This Row],[Selected Amount]]-Input_Table[[#This Row],[Quote2]],""))</f>
        <v/>
      </c>
      <c r="P43" s="21" t="str">
        <f>IF(Input_Table[[#This Row],[Quote3]]="","",IFERROR(Input_Table[[#This Row],[Selected Amount]]-Input_Table[[#This Row],[Quote3]],""))</f>
        <v/>
      </c>
    </row>
    <row r="44" spans="2:16" x14ac:dyDescent="0.25">
      <c r="B44" s="43"/>
      <c r="C44" s="43"/>
      <c r="D44" s="45"/>
      <c r="E44" s="20"/>
      <c r="F44" s="45"/>
      <c r="G44" s="20"/>
      <c r="H44" s="45"/>
      <c r="I44" s="20"/>
      <c r="J44" s="30"/>
      <c r="K44" s="26"/>
      <c r="L44" s="46" t="str">
        <f>IFERROR(INDEX(Input_Table[[#This Row],[Item_Description]:[Vendor3]],MATCH(Input_Table[[#This Row],[Select Winning Quote!]],Input_Table[[#Headers],[Vendor1]:[Quote3]],0)),"")</f>
        <v/>
      </c>
      <c r="M4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" s="21" t="str">
        <f>IF(Input_Table[[#This Row],[Quote1]]="","",  IFERROR(Input_Table[[#This Row],[Selected Amount]]-Input_Table[[#This Row],[Quote1]],""))</f>
        <v/>
      </c>
      <c r="O44" s="21" t="str">
        <f>IF(Input_Table[[#This Row],[Quote2]]="","",  IFERROR(Input_Table[[#This Row],[Selected Amount]]-Input_Table[[#This Row],[Quote2]],""))</f>
        <v/>
      </c>
      <c r="P44" s="21" t="str">
        <f>IF(Input_Table[[#This Row],[Quote3]]="","",IFERROR(Input_Table[[#This Row],[Selected Amount]]-Input_Table[[#This Row],[Quote3]],""))</f>
        <v/>
      </c>
    </row>
    <row r="45" spans="2:16" x14ac:dyDescent="0.25">
      <c r="B45" s="43"/>
      <c r="C45" s="43"/>
      <c r="D45" s="45"/>
      <c r="E45" s="20"/>
      <c r="F45" s="45"/>
      <c r="G45" s="20"/>
      <c r="H45" s="45"/>
      <c r="I45" s="20"/>
      <c r="J45" s="30"/>
      <c r="K45" s="26"/>
      <c r="L45" s="46" t="str">
        <f>IFERROR(INDEX(Input_Table[[#This Row],[Item_Description]:[Vendor3]],MATCH(Input_Table[[#This Row],[Select Winning Quote!]],Input_Table[[#Headers],[Vendor1]:[Quote3]],0)),"")</f>
        <v/>
      </c>
      <c r="M4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" s="21" t="str">
        <f>IF(Input_Table[[#This Row],[Quote1]]="","",  IFERROR(Input_Table[[#This Row],[Selected Amount]]-Input_Table[[#This Row],[Quote1]],""))</f>
        <v/>
      </c>
      <c r="O45" s="21" t="str">
        <f>IF(Input_Table[[#This Row],[Quote2]]="","",  IFERROR(Input_Table[[#This Row],[Selected Amount]]-Input_Table[[#This Row],[Quote2]],""))</f>
        <v/>
      </c>
      <c r="P45" s="21" t="str">
        <f>IF(Input_Table[[#This Row],[Quote3]]="","",IFERROR(Input_Table[[#This Row],[Selected Amount]]-Input_Table[[#This Row],[Quote3]],""))</f>
        <v/>
      </c>
    </row>
    <row r="46" spans="2:16" x14ac:dyDescent="0.25">
      <c r="B46" s="43"/>
      <c r="C46" s="43"/>
      <c r="D46" s="45"/>
      <c r="E46" s="20"/>
      <c r="F46" s="45"/>
      <c r="G46" s="20"/>
      <c r="H46" s="45"/>
      <c r="I46" s="20"/>
      <c r="J46" s="30"/>
      <c r="K46" s="26"/>
      <c r="L46" s="46" t="str">
        <f>IFERROR(INDEX(Input_Table[[#This Row],[Item_Description]:[Vendor3]],MATCH(Input_Table[[#This Row],[Select Winning Quote!]],Input_Table[[#Headers],[Vendor1]:[Quote3]],0)),"")</f>
        <v/>
      </c>
      <c r="M4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" s="21" t="str">
        <f>IF(Input_Table[[#This Row],[Quote1]]="","",  IFERROR(Input_Table[[#This Row],[Selected Amount]]-Input_Table[[#This Row],[Quote1]],""))</f>
        <v/>
      </c>
      <c r="O46" s="21" t="str">
        <f>IF(Input_Table[[#This Row],[Quote2]]="","",  IFERROR(Input_Table[[#This Row],[Selected Amount]]-Input_Table[[#This Row],[Quote2]],""))</f>
        <v/>
      </c>
      <c r="P46" s="21" t="str">
        <f>IF(Input_Table[[#This Row],[Quote3]]="","",IFERROR(Input_Table[[#This Row],[Selected Amount]]-Input_Table[[#This Row],[Quote3]],""))</f>
        <v/>
      </c>
    </row>
    <row r="47" spans="2:16" x14ac:dyDescent="0.25">
      <c r="B47" s="43"/>
      <c r="C47" s="43"/>
      <c r="D47" s="45"/>
      <c r="E47" s="20"/>
      <c r="F47" s="45"/>
      <c r="G47" s="20"/>
      <c r="H47" s="45"/>
      <c r="I47" s="20"/>
      <c r="J47" s="30"/>
      <c r="K47" s="26"/>
      <c r="L47" s="46" t="str">
        <f>IFERROR(INDEX(Input_Table[[#This Row],[Item_Description]:[Vendor3]],MATCH(Input_Table[[#This Row],[Select Winning Quote!]],Input_Table[[#Headers],[Vendor1]:[Quote3]],0)),"")</f>
        <v/>
      </c>
      <c r="M4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" s="21" t="str">
        <f>IF(Input_Table[[#This Row],[Quote1]]="","",  IFERROR(Input_Table[[#This Row],[Selected Amount]]-Input_Table[[#This Row],[Quote1]],""))</f>
        <v/>
      </c>
      <c r="O47" s="21" t="str">
        <f>IF(Input_Table[[#This Row],[Quote2]]="","",  IFERROR(Input_Table[[#This Row],[Selected Amount]]-Input_Table[[#This Row],[Quote2]],""))</f>
        <v/>
      </c>
      <c r="P47" s="21" t="str">
        <f>IF(Input_Table[[#This Row],[Quote3]]="","",IFERROR(Input_Table[[#This Row],[Selected Amount]]-Input_Table[[#This Row],[Quote3]],""))</f>
        <v/>
      </c>
    </row>
    <row r="48" spans="2:16" x14ac:dyDescent="0.25">
      <c r="B48" s="43"/>
      <c r="C48" s="43"/>
      <c r="D48" s="45"/>
      <c r="E48" s="20"/>
      <c r="F48" s="45"/>
      <c r="G48" s="20"/>
      <c r="H48" s="45"/>
      <c r="I48" s="20"/>
      <c r="J48" s="30"/>
      <c r="K48" s="26"/>
      <c r="L48" s="46" t="str">
        <f>IFERROR(INDEX(Input_Table[[#This Row],[Item_Description]:[Vendor3]],MATCH(Input_Table[[#This Row],[Select Winning Quote!]],Input_Table[[#Headers],[Vendor1]:[Quote3]],0)),"")</f>
        <v/>
      </c>
      <c r="M4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" s="21" t="str">
        <f>IF(Input_Table[[#This Row],[Quote1]]="","",  IFERROR(Input_Table[[#This Row],[Selected Amount]]-Input_Table[[#This Row],[Quote1]],""))</f>
        <v/>
      </c>
      <c r="O48" s="21" t="str">
        <f>IF(Input_Table[[#This Row],[Quote2]]="","",  IFERROR(Input_Table[[#This Row],[Selected Amount]]-Input_Table[[#This Row],[Quote2]],""))</f>
        <v/>
      </c>
      <c r="P48" s="21" t="str">
        <f>IF(Input_Table[[#This Row],[Quote3]]="","",IFERROR(Input_Table[[#This Row],[Selected Amount]]-Input_Table[[#This Row],[Quote3]],""))</f>
        <v/>
      </c>
    </row>
    <row r="49" spans="2:16" x14ac:dyDescent="0.25">
      <c r="B49" s="43"/>
      <c r="C49" s="43"/>
      <c r="D49" s="45"/>
      <c r="E49" s="20"/>
      <c r="F49" s="45"/>
      <c r="G49" s="20"/>
      <c r="H49" s="45"/>
      <c r="I49" s="20"/>
      <c r="J49" s="30"/>
      <c r="K49" s="26"/>
      <c r="L49" s="46" t="str">
        <f>IFERROR(INDEX(Input_Table[[#This Row],[Item_Description]:[Vendor3]],MATCH(Input_Table[[#This Row],[Select Winning Quote!]],Input_Table[[#Headers],[Vendor1]:[Quote3]],0)),"")</f>
        <v/>
      </c>
      <c r="M4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" s="21" t="str">
        <f>IF(Input_Table[[#This Row],[Quote1]]="","",  IFERROR(Input_Table[[#This Row],[Selected Amount]]-Input_Table[[#This Row],[Quote1]],""))</f>
        <v/>
      </c>
      <c r="O49" s="21" t="str">
        <f>IF(Input_Table[[#This Row],[Quote2]]="","",  IFERROR(Input_Table[[#This Row],[Selected Amount]]-Input_Table[[#This Row],[Quote2]],""))</f>
        <v/>
      </c>
      <c r="P49" s="21" t="str">
        <f>IF(Input_Table[[#This Row],[Quote3]]="","",IFERROR(Input_Table[[#This Row],[Selected Amount]]-Input_Table[[#This Row],[Quote3]],""))</f>
        <v/>
      </c>
    </row>
    <row r="50" spans="2:16" x14ac:dyDescent="0.25">
      <c r="B50" s="43"/>
      <c r="C50" s="43"/>
      <c r="D50" s="45"/>
      <c r="E50" s="20"/>
      <c r="F50" s="45"/>
      <c r="G50" s="20"/>
      <c r="H50" s="45"/>
      <c r="I50" s="20"/>
      <c r="J50" s="30"/>
      <c r="K50" s="26"/>
      <c r="L50" s="46" t="str">
        <f>IFERROR(INDEX(Input_Table[[#This Row],[Item_Description]:[Vendor3]],MATCH(Input_Table[[#This Row],[Select Winning Quote!]],Input_Table[[#Headers],[Vendor1]:[Quote3]],0)),"")</f>
        <v/>
      </c>
      <c r="M5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0" s="21" t="str">
        <f>IF(Input_Table[[#This Row],[Quote1]]="","",  IFERROR(Input_Table[[#This Row],[Selected Amount]]-Input_Table[[#This Row],[Quote1]],""))</f>
        <v/>
      </c>
      <c r="O50" s="21" t="str">
        <f>IF(Input_Table[[#This Row],[Quote2]]="","",  IFERROR(Input_Table[[#This Row],[Selected Amount]]-Input_Table[[#This Row],[Quote2]],""))</f>
        <v/>
      </c>
      <c r="P50" s="21" t="str">
        <f>IF(Input_Table[[#This Row],[Quote3]]="","",IFERROR(Input_Table[[#This Row],[Selected Amount]]-Input_Table[[#This Row],[Quote3]],""))</f>
        <v/>
      </c>
    </row>
    <row r="51" spans="2:16" x14ac:dyDescent="0.25">
      <c r="B51" s="43"/>
      <c r="C51" s="43"/>
      <c r="D51" s="45"/>
      <c r="E51" s="20"/>
      <c r="F51" s="45"/>
      <c r="G51" s="20"/>
      <c r="H51" s="45"/>
      <c r="I51" s="20"/>
      <c r="J51" s="30"/>
      <c r="K51" s="26"/>
      <c r="L51" s="46" t="str">
        <f>IFERROR(INDEX(Input_Table[[#This Row],[Item_Description]:[Vendor3]],MATCH(Input_Table[[#This Row],[Select Winning Quote!]],Input_Table[[#Headers],[Vendor1]:[Quote3]],0)),"")</f>
        <v/>
      </c>
      <c r="M5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1" s="21" t="str">
        <f>IF(Input_Table[[#This Row],[Quote1]]="","",  IFERROR(Input_Table[[#This Row],[Selected Amount]]-Input_Table[[#This Row],[Quote1]],""))</f>
        <v/>
      </c>
      <c r="O51" s="21" t="str">
        <f>IF(Input_Table[[#This Row],[Quote2]]="","",  IFERROR(Input_Table[[#This Row],[Selected Amount]]-Input_Table[[#This Row],[Quote2]],""))</f>
        <v/>
      </c>
      <c r="P51" s="21" t="str">
        <f>IF(Input_Table[[#This Row],[Quote3]]="","",IFERROR(Input_Table[[#This Row],[Selected Amount]]-Input_Table[[#This Row],[Quote3]],""))</f>
        <v/>
      </c>
    </row>
    <row r="52" spans="2:16" x14ac:dyDescent="0.25">
      <c r="B52" s="43"/>
      <c r="C52" s="43"/>
      <c r="D52" s="45"/>
      <c r="E52" s="20"/>
      <c r="F52" s="45"/>
      <c r="G52" s="20"/>
      <c r="H52" s="45"/>
      <c r="I52" s="20"/>
      <c r="J52" s="30"/>
      <c r="K52" s="26"/>
      <c r="L52" s="46" t="str">
        <f>IFERROR(INDEX(Input_Table[[#This Row],[Item_Description]:[Vendor3]],MATCH(Input_Table[[#This Row],[Select Winning Quote!]],Input_Table[[#Headers],[Vendor1]:[Quote3]],0)),"")</f>
        <v/>
      </c>
      <c r="M5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2" s="21" t="str">
        <f>IF(Input_Table[[#This Row],[Quote1]]="","",  IFERROR(Input_Table[[#This Row],[Selected Amount]]-Input_Table[[#This Row],[Quote1]],""))</f>
        <v/>
      </c>
      <c r="O52" s="21" t="str">
        <f>IF(Input_Table[[#This Row],[Quote2]]="","",  IFERROR(Input_Table[[#This Row],[Selected Amount]]-Input_Table[[#This Row],[Quote2]],""))</f>
        <v/>
      </c>
      <c r="P52" s="21" t="str">
        <f>IF(Input_Table[[#This Row],[Quote3]]="","",IFERROR(Input_Table[[#This Row],[Selected Amount]]-Input_Table[[#This Row],[Quote3]],""))</f>
        <v/>
      </c>
    </row>
    <row r="53" spans="2:16" x14ac:dyDescent="0.25">
      <c r="B53" s="43"/>
      <c r="C53" s="43"/>
      <c r="D53" s="45"/>
      <c r="E53" s="20"/>
      <c r="F53" s="45"/>
      <c r="G53" s="20"/>
      <c r="H53" s="45"/>
      <c r="I53" s="20"/>
      <c r="J53" s="30"/>
      <c r="K53" s="26"/>
      <c r="L53" s="46" t="str">
        <f>IFERROR(INDEX(Input_Table[[#This Row],[Item_Description]:[Vendor3]],MATCH(Input_Table[[#This Row],[Select Winning Quote!]],Input_Table[[#Headers],[Vendor1]:[Quote3]],0)),"")</f>
        <v/>
      </c>
      <c r="M5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3" s="21" t="str">
        <f>IF(Input_Table[[#This Row],[Quote1]]="","",  IFERROR(Input_Table[[#This Row],[Selected Amount]]-Input_Table[[#This Row],[Quote1]],""))</f>
        <v/>
      </c>
      <c r="O53" s="21" t="str">
        <f>IF(Input_Table[[#This Row],[Quote2]]="","",  IFERROR(Input_Table[[#This Row],[Selected Amount]]-Input_Table[[#This Row],[Quote2]],""))</f>
        <v/>
      </c>
      <c r="P53" s="21" t="str">
        <f>IF(Input_Table[[#This Row],[Quote3]]="","",IFERROR(Input_Table[[#This Row],[Selected Amount]]-Input_Table[[#This Row],[Quote3]],""))</f>
        <v/>
      </c>
    </row>
    <row r="54" spans="2:16" x14ac:dyDescent="0.25">
      <c r="B54" s="43"/>
      <c r="C54" s="43"/>
      <c r="D54" s="45"/>
      <c r="E54" s="20"/>
      <c r="F54" s="45"/>
      <c r="G54" s="20"/>
      <c r="H54" s="45"/>
      <c r="I54" s="20"/>
      <c r="J54" s="30"/>
      <c r="K54" s="26"/>
      <c r="L54" s="46" t="str">
        <f>IFERROR(INDEX(Input_Table[[#This Row],[Item_Description]:[Vendor3]],MATCH(Input_Table[[#This Row],[Select Winning Quote!]],Input_Table[[#Headers],[Vendor1]:[Quote3]],0)),"")</f>
        <v/>
      </c>
      <c r="M5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4" s="21" t="str">
        <f>IF(Input_Table[[#This Row],[Quote1]]="","",  IFERROR(Input_Table[[#This Row],[Selected Amount]]-Input_Table[[#This Row],[Quote1]],""))</f>
        <v/>
      </c>
      <c r="O54" s="21" t="str">
        <f>IF(Input_Table[[#This Row],[Quote2]]="","",  IFERROR(Input_Table[[#This Row],[Selected Amount]]-Input_Table[[#This Row],[Quote2]],""))</f>
        <v/>
      </c>
      <c r="P54" s="21" t="str">
        <f>IF(Input_Table[[#This Row],[Quote3]]="","",IFERROR(Input_Table[[#This Row],[Selected Amount]]-Input_Table[[#This Row],[Quote3]],""))</f>
        <v/>
      </c>
    </row>
    <row r="55" spans="2:16" x14ac:dyDescent="0.25">
      <c r="B55" s="43"/>
      <c r="C55" s="43"/>
      <c r="D55" s="45"/>
      <c r="E55" s="20"/>
      <c r="F55" s="45"/>
      <c r="G55" s="20"/>
      <c r="H55" s="45"/>
      <c r="I55" s="20"/>
      <c r="J55" s="30"/>
      <c r="K55" s="26"/>
      <c r="L55" s="46" t="str">
        <f>IFERROR(INDEX(Input_Table[[#This Row],[Item_Description]:[Vendor3]],MATCH(Input_Table[[#This Row],[Select Winning Quote!]],Input_Table[[#Headers],[Vendor1]:[Quote3]],0)),"")</f>
        <v/>
      </c>
      <c r="M5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5" s="21" t="str">
        <f>IF(Input_Table[[#This Row],[Quote1]]="","",  IFERROR(Input_Table[[#This Row],[Selected Amount]]-Input_Table[[#This Row],[Quote1]],""))</f>
        <v/>
      </c>
      <c r="O55" s="21" t="str">
        <f>IF(Input_Table[[#This Row],[Quote2]]="","",  IFERROR(Input_Table[[#This Row],[Selected Amount]]-Input_Table[[#This Row],[Quote2]],""))</f>
        <v/>
      </c>
      <c r="P55" s="21" t="str">
        <f>IF(Input_Table[[#This Row],[Quote3]]="","",IFERROR(Input_Table[[#This Row],[Selected Amount]]-Input_Table[[#This Row],[Quote3]],""))</f>
        <v/>
      </c>
    </row>
    <row r="56" spans="2:16" x14ac:dyDescent="0.25">
      <c r="B56" s="43"/>
      <c r="C56" s="43"/>
      <c r="D56" s="45"/>
      <c r="E56" s="20"/>
      <c r="F56" s="45"/>
      <c r="G56" s="20"/>
      <c r="H56" s="45"/>
      <c r="I56" s="20"/>
      <c r="J56" s="30"/>
      <c r="K56" s="26"/>
      <c r="L56" s="46" t="str">
        <f>IFERROR(INDEX(Input_Table[[#This Row],[Item_Description]:[Vendor3]],MATCH(Input_Table[[#This Row],[Select Winning Quote!]],Input_Table[[#Headers],[Vendor1]:[Quote3]],0)),"")</f>
        <v/>
      </c>
      <c r="M5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6" s="21" t="str">
        <f>IF(Input_Table[[#This Row],[Quote1]]="","",  IFERROR(Input_Table[[#This Row],[Selected Amount]]-Input_Table[[#This Row],[Quote1]],""))</f>
        <v/>
      </c>
      <c r="O56" s="21" t="str">
        <f>IF(Input_Table[[#This Row],[Quote2]]="","",  IFERROR(Input_Table[[#This Row],[Selected Amount]]-Input_Table[[#This Row],[Quote2]],""))</f>
        <v/>
      </c>
      <c r="P56" s="21" t="str">
        <f>IF(Input_Table[[#This Row],[Quote3]]="","",IFERROR(Input_Table[[#This Row],[Selected Amount]]-Input_Table[[#This Row],[Quote3]],""))</f>
        <v/>
      </c>
    </row>
    <row r="57" spans="2:16" x14ac:dyDescent="0.25">
      <c r="B57" s="43"/>
      <c r="C57" s="43"/>
      <c r="D57" s="45"/>
      <c r="E57" s="20"/>
      <c r="F57" s="45"/>
      <c r="G57" s="20"/>
      <c r="H57" s="45"/>
      <c r="I57" s="20"/>
      <c r="J57" s="30"/>
      <c r="K57" s="26"/>
      <c r="L57" s="46" t="str">
        <f>IFERROR(INDEX(Input_Table[[#This Row],[Item_Description]:[Vendor3]],MATCH(Input_Table[[#This Row],[Select Winning Quote!]],Input_Table[[#Headers],[Vendor1]:[Quote3]],0)),"")</f>
        <v/>
      </c>
      <c r="M5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7" s="21" t="str">
        <f>IF(Input_Table[[#This Row],[Quote1]]="","",  IFERROR(Input_Table[[#This Row],[Selected Amount]]-Input_Table[[#This Row],[Quote1]],""))</f>
        <v/>
      </c>
      <c r="O57" s="21" t="str">
        <f>IF(Input_Table[[#This Row],[Quote2]]="","",  IFERROR(Input_Table[[#This Row],[Selected Amount]]-Input_Table[[#This Row],[Quote2]],""))</f>
        <v/>
      </c>
      <c r="P57" s="21" t="str">
        <f>IF(Input_Table[[#This Row],[Quote3]]="","",IFERROR(Input_Table[[#This Row],[Selected Amount]]-Input_Table[[#This Row],[Quote3]],""))</f>
        <v/>
      </c>
    </row>
    <row r="58" spans="2:16" x14ac:dyDescent="0.25">
      <c r="B58" s="43"/>
      <c r="C58" s="43"/>
      <c r="D58" s="45"/>
      <c r="E58" s="20"/>
      <c r="F58" s="45"/>
      <c r="G58" s="20"/>
      <c r="H58" s="45"/>
      <c r="I58" s="20"/>
      <c r="J58" s="30"/>
      <c r="K58" s="26"/>
      <c r="L58" s="46" t="str">
        <f>IFERROR(INDEX(Input_Table[[#This Row],[Item_Description]:[Vendor3]],MATCH(Input_Table[[#This Row],[Select Winning Quote!]],Input_Table[[#Headers],[Vendor1]:[Quote3]],0)),"")</f>
        <v/>
      </c>
      <c r="M5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8" s="21" t="str">
        <f>IF(Input_Table[[#This Row],[Quote1]]="","",  IFERROR(Input_Table[[#This Row],[Selected Amount]]-Input_Table[[#This Row],[Quote1]],""))</f>
        <v/>
      </c>
      <c r="O58" s="21" t="str">
        <f>IF(Input_Table[[#This Row],[Quote2]]="","",  IFERROR(Input_Table[[#This Row],[Selected Amount]]-Input_Table[[#This Row],[Quote2]],""))</f>
        <v/>
      </c>
      <c r="P58" s="21" t="str">
        <f>IF(Input_Table[[#This Row],[Quote3]]="","",IFERROR(Input_Table[[#This Row],[Selected Amount]]-Input_Table[[#This Row],[Quote3]],""))</f>
        <v/>
      </c>
    </row>
    <row r="59" spans="2:16" x14ac:dyDescent="0.25">
      <c r="B59" s="43"/>
      <c r="C59" s="43"/>
      <c r="D59" s="45"/>
      <c r="E59" s="20"/>
      <c r="F59" s="45"/>
      <c r="G59" s="20"/>
      <c r="H59" s="45"/>
      <c r="I59" s="20"/>
      <c r="J59" s="30"/>
      <c r="K59" s="26"/>
      <c r="L59" s="46" t="str">
        <f>IFERROR(INDEX(Input_Table[[#This Row],[Item_Description]:[Vendor3]],MATCH(Input_Table[[#This Row],[Select Winning Quote!]],Input_Table[[#Headers],[Vendor1]:[Quote3]],0)),"")</f>
        <v/>
      </c>
      <c r="M5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9" s="21" t="str">
        <f>IF(Input_Table[[#This Row],[Quote1]]="","",  IFERROR(Input_Table[[#This Row],[Selected Amount]]-Input_Table[[#This Row],[Quote1]],""))</f>
        <v/>
      </c>
      <c r="O59" s="21" t="str">
        <f>IF(Input_Table[[#This Row],[Quote2]]="","",  IFERROR(Input_Table[[#This Row],[Selected Amount]]-Input_Table[[#This Row],[Quote2]],""))</f>
        <v/>
      </c>
      <c r="P59" s="21" t="str">
        <f>IF(Input_Table[[#This Row],[Quote3]]="","",IFERROR(Input_Table[[#This Row],[Selected Amount]]-Input_Table[[#This Row],[Quote3]],""))</f>
        <v/>
      </c>
    </row>
    <row r="60" spans="2:16" x14ac:dyDescent="0.25">
      <c r="B60" s="43"/>
      <c r="C60" s="43"/>
      <c r="D60" s="45"/>
      <c r="E60" s="20"/>
      <c r="F60" s="45"/>
      <c r="G60" s="20"/>
      <c r="H60" s="45"/>
      <c r="I60" s="20"/>
      <c r="J60" s="30"/>
      <c r="K60" s="26"/>
      <c r="L60" s="46" t="str">
        <f>IFERROR(INDEX(Input_Table[[#This Row],[Item_Description]:[Vendor3]],MATCH(Input_Table[[#This Row],[Select Winning Quote!]],Input_Table[[#Headers],[Vendor1]:[Quote3]],0)),"")</f>
        <v/>
      </c>
      <c r="M6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0" s="21" t="str">
        <f>IF(Input_Table[[#This Row],[Quote1]]="","",  IFERROR(Input_Table[[#This Row],[Selected Amount]]-Input_Table[[#This Row],[Quote1]],""))</f>
        <v/>
      </c>
      <c r="O60" s="21" t="str">
        <f>IF(Input_Table[[#This Row],[Quote2]]="","",  IFERROR(Input_Table[[#This Row],[Selected Amount]]-Input_Table[[#This Row],[Quote2]],""))</f>
        <v/>
      </c>
      <c r="P60" s="21" t="str">
        <f>IF(Input_Table[[#This Row],[Quote3]]="","",IFERROR(Input_Table[[#This Row],[Selected Amount]]-Input_Table[[#This Row],[Quote3]],""))</f>
        <v/>
      </c>
    </row>
    <row r="61" spans="2:16" x14ac:dyDescent="0.25">
      <c r="B61" s="43"/>
      <c r="C61" s="43"/>
      <c r="D61" s="45"/>
      <c r="E61" s="20"/>
      <c r="F61" s="45"/>
      <c r="G61" s="20"/>
      <c r="H61" s="45"/>
      <c r="I61" s="20"/>
      <c r="J61" s="30"/>
      <c r="K61" s="26"/>
      <c r="L61" s="46" t="str">
        <f>IFERROR(INDEX(Input_Table[[#This Row],[Item_Description]:[Vendor3]],MATCH(Input_Table[[#This Row],[Select Winning Quote!]],Input_Table[[#Headers],[Vendor1]:[Quote3]],0)),"")</f>
        <v/>
      </c>
      <c r="M6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1" s="21" t="str">
        <f>IF(Input_Table[[#This Row],[Quote1]]="","",  IFERROR(Input_Table[[#This Row],[Selected Amount]]-Input_Table[[#This Row],[Quote1]],""))</f>
        <v/>
      </c>
      <c r="O61" s="21" t="str">
        <f>IF(Input_Table[[#This Row],[Quote2]]="","",  IFERROR(Input_Table[[#This Row],[Selected Amount]]-Input_Table[[#This Row],[Quote2]],""))</f>
        <v/>
      </c>
      <c r="P61" s="21" t="str">
        <f>IF(Input_Table[[#This Row],[Quote3]]="","",IFERROR(Input_Table[[#This Row],[Selected Amount]]-Input_Table[[#This Row],[Quote3]],""))</f>
        <v/>
      </c>
    </row>
    <row r="62" spans="2:16" x14ac:dyDescent="0.25">
      <c r="B62" s="43"/>
      <c r="C62" s="43"/>
      <c r="D62" s="45"/>
      <c r="E62" s="20"/>
      <c r="F62" s="45"/>
      <c r="G62" s="20"/>
      <c r="H62" s="45"/>
      <c r="I62" s="20"/>
      <c r="J62" s="30"/>
      <c r="K62" s="26"/>
      <c r="L62" s="46" t="str">
        <f>IFERROR(INDEX(Input_Table[[#This Row],[Item_Description]:[Vendor3]],MATCH(Input_Table[[#This Row],[Select Winning Quote!]],Input_Table[[#Headers],[Vendor1]:[Quote3]],0)),"")</f>
        <v/>
      </c>
      <c r="M6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2" s="21" t="str">
        <f>IF(Input_Table[[#This Row],[Quote1]]="","",  IFERROR(Input_Table[[#This Row],[Selected Amount]]-Input_Table[[#This Row],[Quote1]],""))</f>
        <v/>
      </c>
      <c r="O62" s="21" t="str">
        <f>IF(Input_Table[[#This Row],[Quote2]]="","",  IFERROR(Input_Table[[#This Row],[Selected Amount]]-Input_Table[[#This Row],[Quote2]],""))</f>
        <v/>
      </c>
      <c r="P62" s="21" t="str">
        <f>IF(Input_Table[[#This Row],[Quote3]]="","",IFERROR(Input_Table[[#This Row],[Selected Amount]]-Input_Table[[#This Row],[Quote3]],""))</f>
        <v/>
      </c>
    </row>
    <row r="63" spans="2:16" x14ac:dyDescent="0.25">
      <c r="B63" s="43"/>
      <c r="C63" s="43"/>
      <c r="D63" s="45"/>
      <c r="E63" s="20"/>
      <c r="F63" s="45"/>
      <c r="G63" s="20"/>
      <c r="H63" s="45"/>
      <c r="I63" s="20"/>
      <c r="J63" s="30"/>
      <c r="K63" s="26"/>
      <c r="L63" s="46" t="str">
        <f>IFERROR(INDEX(Input_Table[[#This Row],[Item_Description]:[Vendor3]],MATCH(Input_Table[[#This Row],[Select Winning Quote!]],Input_Table[[#Headers],[Vendor1]:[Quote3]],0)),"")</f>
        <v/>
      </c>
      <c r="M6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3" s="21" t="str">
        <f>IF(Input_Table[[#This Row],[Quote1]]="","",  IFERROR(Input_Table[[#This Row],[Selected Amount]]-Input_Table[[#This Row],[Quote1]],""))</f>
        <v/>
      </c>
      <c r="O63" s="21" t="str">
        <f>IF(Input_Table[[#This Row],[Quote2]]="","",  IFERROR(Input_Table[[#This Row],[Selected Amount]]-Input_Table[[#This Row],[Quote2]],""))</f>
        <v/>
      </c>
      <c r="P63" s="21" t="str">
        <f>IF(Input_Table[[#This Row],[Quote3]]="","",IFERROR(Input_Table[[#This Row],[Selected Amount]]-Input_Table[[#This Row],[Quote3]],""))</f>
        <v/>
      </c>
    </row>
    <row r="64" spans="2:16" x14ac:dyDescent="0.25">
      <c r="B64" s="43"/>
      <c r="C64" s="43"/>
      <c r="D64" s="45"/>
      <c r="E64" s="20"/>
      <c r="F64" s="45"/>
      <c r="G64" s="20"/>
      <c r="H64" s="45"/>
      <c r="I64" s="20"/>
      <c r="J64" s="30"/>
      <c r="K64" s="26"/>
      <c r="L64" s="46" t="str">
        <f>IFERROR(INDEX(Input_Table[[#This Row],[Item_Description]:[Vendor3]],MATCH(Input_Table[[#This Row],[Select Winning Quote!]],Input_Table[[#Headers],[Vendor1]:[Quote3]],0)),"")</f>
        <v/>
      </c>
      <c r="M6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4" s="21" t="str">
        <f>IF(Input_Table[[#This Row],[Quote1]]="","",  IFERROR(Input_Table[[#This Row],[Selected Amount]]-Input_Table[[#This Row],[Quote1]],""))</f>
        <v/>
      </c>
      <c r="O64" s="21" t="str">
        <f>IF(Input_Table[[#This Row],[Quote2]]="","",  IFERROR(Input_Table[[#This Row],[Selected Amount]]-Input_Table[[#This Row],[Quote2]],""))</f>
        <v/>
      </c>
      <c r="P64" s="21" t="str">
        <f>IF(Input_Table[[#This Row],[Quote3]]="","",IFERROR(Input_Table[[#This Row],[Selected Amount]]-Input_Table[[#This Row],[Quote3]],""))</f>
        <v/>
      </c>
    </row>
    <row r="65" spans="2:16" x14ac:dyDescent="0.25">
      <c r="B65" s="43"/>
      <c r="C65" s="43"/>
      <c r="D65" s="45"/>
      <c r="E65" s="20"/>
      <c r="F65" s="45"/>
      <c r="G65" s="20"/>
      <c r="H65" s="45"/>
      <c r="I65" s="20"/>
      <c r="J65" s="30"/>
      <c r="K65" s="26"/>
      <c r="L65" s="46" t="str">
        <f>IFERROR(INDEX(Input_Table[[#This Row],[Item_Description]:[Vendor3]],MATCH(Input_Table[[#This Row],[Select Winning Quote!]],Input_Table[[#Headers],[Vendor1]:[Quote3]],0)),"")</f>
        <v/>
      </c>
      <c r="M6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5" s="21" t="str">
        <f>IF(Input_Table[[#This Row],[Quote1]]="","",  IFERROR(Input_Table[[#This Row],[Selected Amount]]-Input_Table[[#This Row],[Quote1]],""))</f>
        <v/>
      </c>
      <c r="O65" s="21" t="str">
        <f>IF(Input_Table[[#This Row],[Quote2]]="","",  IFERROR(Input_Table[[#This Row],[Selected Amount]]-Input_Table[[#This Row],[Quote2]],""))</f>
        <v/>
      </c>
      <c r="P65" s="21" t="str">
        <f>IF(Input_Table[[#This Row],[Quote3]]="","",IFERROR(Input_Table[[#This Row],[Selected Amount]]-Input_Table[[#This Row],[Quote3]],""))</f>
        <v/>
      </c>
    </row>
    <row r="66" spans="2:16" x14ac:dyDescent="0.25">
      <c r="B66" s="43"/>
      <c r="C66" s="43"/>
      <c r="D66" s="45"/>
      <c r="E66" s="20"/>
      <c r="F66" s="45"/>
      <c r="G66" s="20"/>
      <c r="H66" s="45"/>
      <c r="I66" s="20"/>
      <c r="J66" s="30"/>
      <c r="K66" s="26"/>
      <c r="L66" s="46" t="str">
        <f>IFERROR(INDEX(Input_Table[[#This Row],[Item_Description]:[Vendor3]],MATCH(Input_Table[[#This Row],[Select Winning Quote!]],Input_Table[[#Headers],[Vendor1]:[Quote3]],0)),"")</f>
        <v/>
      </c>
      <c r="M6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6" s="21" t="str">
        <f>IF(Input_Table[[#This Row],[Quote1]]="","",  IFERROR(Input_Table[[#This Row],[Selected Amount]]-Input_Table[[#This Row],[Quote1]],""))</f>
        <v/>
      </c>
      <c r="O66" s="21" t="str">
        <f>IF(Input_Table[[#This Row],[Quote2]]="","",  IFERROR(Input_Table[[#This Row],[Selected Amount]]-Input_Table[[#This Row],[Quote2]],""))</f>
        <v/>
      </c>
      <c r="P66" s="21" t="str">
        <f>IF(Input_Table[[#This Row],[Quote3]]="","",IFERROR(Input_Table[[#This Row],[Selected Amount]]-Input_Table[[#This Row],[Quote3]],""))</f>
        <v/>
      </c>
    </row>
    <row r="67" spans="2:16" x14ac:dyDescent="0.25">
      <c r="B67" s="43"/>
      <c r="C67" s="43"/>
      <c r="D67" s="45"/>
      <c r="E67" s="20"/>
      <c r="F67" s="45"/>
      <c r="G67" s="20"/>
      <c r="H67" s="45"/>
      <c r="I67" s="20"/>
      <c r="J67" s="30"/>
      <c r="K67" s="26"/>
      <c r="L67" s="46" t="str">
        <f>IFERROR(INDEX(Input_Table[[#This Row],[Item_Description]:[Vendor3]],MATCH(Input_Table[[#This Row],[Select Winning Quote!]],Input_Table[[#Headers],[Vendor1]:[Quote3]],0)),"")</f>
        <v/>
      </c>
      <c r="M6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7" s="21" t="str">
        <f>IF(Input_Table[[#This Row],[Quote1]]="","",  IFERROR(Input_Table[[#This Row],[Selected Amount]]-Input_Table[[#This Row],[Quote1]],""))</f>
        <v/>
      </c>
      <c r="O67" s="21" t="str">
        <f>IF(Input_Table[[#This Row],[Quote2]]="","",  IFERROR(Input_Table[[#This Row],[Selected Amount]]-Input_Table[[#This Row],[Quote2]],""))</f>
        <v/>
      </c>
      <c r="P67" s="21" t="str">
        <f>IF(Input_Table[[#This Row],[Quote3]]="","",IFERROR(Input_Table[[#This Row],[Selected Amount]]-Input_Table[[#This Row],[Quote3]],""))</f>
        <v/>
      </c>
    </row>
    <row r="68" spans="2:16" x14ac:dyDescent="0.25">
      <c r="B68" s="43"/>
      <c r="C68" s="43"/>
      <c r="D68" s="45"/>
      <c r="E68" s="20"/>
      <c r="F68" s="45"/>
      <c r="G68" s="20"/>
      <c r="H68" s="45"/>
      <c r="I68" s="20"/>
      <c r="J68" s="30"/>
      <c r="K68" s="26"/>
      <c r="L68" s="46" t="str">
        <f>IFERROR(INDEX(Input_Table[[#This Row],[Item_Description]:[Vendor3]],MATCH(Input_Table[[#This Row],[Select Winning Quote!]],Input_Table[[#Headers],[Vendor1]:[Quote3]],0)),"")</f>
        <v/>
      </c>
      <c r="M6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8" s="21" t="str">
        <f>IF(Input_Table[[#This Row],[Quote1]]="","",  IFERROR(Input_Table[[#This Row],[Selected Amount]]-Input_Table[[#This Row],[Quote1]],""))</f>
        <v/>
      </c>
      <c r="O68" s="21" t="str">
        <f>IF(Input_Table[[#This Row],[Quote2]]="","",  IFERROR(Input_Table[[#This Row],[Selected Amount]]-Input_Table[[#This Row],[Quote2]],""))</f>
        <v/>
      </c>
      <c r="P68" s="21" t="str">
        <f>IF(Input_Table[[#This Row],[Quote3]]="","",IFERROR(Input_Table[[#This Row],[Selected Amount]]-Input_Table[[#This Row],[Quote3]],""))</f>
        <v/>
      </c>
    </row>
    <row r="69" spans="2:16" x14ac:dyDescent="0.25">
      <c r="B69" s="43"/>
      <c r="C69" s="43"/>
      <c r="D69" s="45"/>
      <c r="E69" s="20"/>
      <c r="F69" s="45"/>
      <c r="G69" s="20"/>
      <c r="H69" s="45"/>
      <c r="I69" s="20"/>
      <c r="J69" s="30"/>
      <c r="K69" s="26"/>
      <c r="L69" s="46" t="str">
        <f>IFERROR(INDEX(Input_Table[[#This Row],[Item_Description]:[Vendor3]],MATCH(Input_Table[[#This Row],[Select Winning Quote!]],Input_Table[[#Headers],[Vendor1]:[Quote3]],0)),"")</f>
        <v/>
      </c>
      <c r="M6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69" s="21" t="str">
        <f>IF(Input_Table[[#This Row],[Quote1]]="","",  IFERROR(Input_Table[[#This Row],[Selected Amount]]-Input_Table[[#This Row],[Quote1]],""))</f>
        <v/>
      </c>
      <c r="O69" s="21" t="str">
        <f>IF(Input_Table[[#This Row],[Quote2]]="","",  IFERROR(Input_Table[[#This Row],[Selected Amount]]-Input_Table[[#This Row],[Quote2]],""))</f>
        <v/>
      </c>
      <c r="P69" s="21" t="str">
        <f>IF(Input_Table[[#This Row],[Quote3]]="","",IFERROR(Input_Table[[#This Row],[Selected Amount]]-Input_Table[[#This Row],[Quote3]],""))</f>
        <v/>
      </c>
    </row>
    <row r="70" spans="2:16" x14ac:dyDescent="0.25">
      <c r="B70" s="43"/>
      <c r="C70" s="43"/>
      <c r="D70" s="45"/>
      <c r="E70" s="20"/>
      <c r="F70" s="45"/>
      <c r="G70" s="20"/>
      <c r="H70" s="45"/>
      <c r="I70" s="20"/>
      <c r="J70" s="30"/>
      <c r="K70" s="26"/>
      <c r="L70" s="46" t="str">
        <f>IFERROR(INDEX(Input_Table[[#This Row],[Item_Description]:[Vendor3]],MATCH(Input_Table[[#This Row],[Select Winning Quote!]],Input_Table[[#Headers],[Vendor1]:[Quote3]],0)),"")</f>
        <v/>
      </c>
      <c r="M7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0" s="21" t="str">
        <f>IF(Input_Table[[#This Row],[Quote1]]="","",  IFERROR(Input_Table[[#This Row],[Selected Amount]]-Input_Table[[#This Row],[Quote1]],""))</f>
        <v/>
      </c>
      <c r="O70" s="21" t="str">
        <f>IF(Input_Table[[#This Row],[Quote2]]="","",  IFERROR(Input_Table[[#This Row],[Selected Amount]]-Input_Table[[#This Row],[Quote2]],""))</f>
        <v/>
      </c>
      <c r="P70" s="21" t="str">
        <f>IF(Input_Table[[#This Row],[Quote3]]="","",IFERROR(Input_Table[[#This Row],[Selected Amount]]-Input_Table[[#This Row],[Quote3]],""))</f>
        <v/>
      </c>
    </row>
    <row r="71" spans="2:16" x14ac:dyDescent="0.25">
      <c r="B71" s="43"/>
      <c r="C71" s="43"/>
      <c r="D71" s="45"/>
      <c r="E71" s="20"/>
      <c r="F71" s="45"/>
      <c r="G71" s="20"/>
      <c r="H71" s="45"/>
      <c r="I71" s="20"/>
      <c r="J71" s="30"/>
      <c r="K71" s="26"/>
      <c r="L71" s="46" t="str">
        <f>IFERROR(INDEX(Input_Table[[#This Row],[Item_Description]:[Vendor3]],MATCH(Input_Table[[#This Row],[Select Winning Quote!]],Input_Table[[#Headers],[Vendor1]:[Quote3]],0)),"")</f>
        <v/>
      </c>
      <c r="M7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1" s="21" t="str">
        <f>IF(Input_Table[[#This Row],[Quote1]]="","",  IFERROR(Input_Table[[#This Row],[Selected Amount]]-Input_Table[[#This Row],[Quote1]],""))</f>
        <v/>
      </c>
      <c r="O71" s="21" t="str">
        <f>IF(Input_Table[[#This Row],[Quote2]]="","",  IFERROR(Input_Table[[#This Row],[Selected Amount]]-Input_Table[[#This Row],[Quote2]],""))</f>
        <v/>
      </c>
      <c r="P71" s="21" t="str">
        <f>IF(Input_Table[[#This Row],[Quote3]]="","",IFERROR(Input_Table[[#This Row],[Selected Amount]]-Input_Table[[#This Row],[Quote3]],""))</f>
        <v/>
      </c>
    </row>
    <row r="72" spans="2:16" x14ac:dyDescent="0.25">
      <c r="B72" s="43"/>
      <c r="C72" s="43"/>
      <c r="D72" s="45"/>
      <c r="E72" s="20"/>
      <c r="F72" s="45"/>
      <c r="G72" s="20"/>
      <c r="H72" s="45"/>
      <c r="I72" s="20"/>
      <c r="J72" s="30"/>
      <c r="K72" s="26"/>
      <c r="L72" s="46" t="str">
        <f>IFERROR(INDEX(Input_Table[[#This Row],[Item_Description]:[Vendor3]],MATCH(Input_Table[[#This Row],[Select Winning Quote!]],Input_Table[[#Headers],[Vendor1]:[Quote3]],0)),"")</f>
        <v/>
      </c>
      <c r="M7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2" s="21" t="str">
        <f>IF(Input_Table[[#This Row],[Quote1]]="","",  IFERROR(Input_Table[[#This Row],[Selected Amount]]-Input_Table[[#This Row],[Quote1]],""))</f>
        <v/>
      </c>
      <c r="O72" s="21" t="str">
        <f>IF(Input_Table[[#This Row],[Quote2]]="","",  IFERROR(Input_Table[[#This Row],[Selected Amount]]-Input_Table[[#This Row],[Quote2]],""))</f>
        <v/>
      </c>
      <c r="P72" s="21" t="str">
        <f>IF(Input_Table[[#This Row],[Quote3]]="","",IFERROR(Input_Table[[#This Row],[Selected Amount]]-Input_Table[[#This Row],[Quote3]],""))</f>
        <v/>
      </c>
    </row>
    <row r="73" spans="2:16" x14ac:dyDescent="0.25">
      <c r="B73" s="43"/>
      <c r="C73" s="43"/>
      <c r="D73" s="45"/>
      <c r="E73" s="20"/>
      <c r="F73" s="45"/>
      <c r="G73" s="20"/>
      <c r="H73" s="45"/>
      <c r="I73" s="20"/>
      <c r="J73" s="30"/>
      <c r="K73" s="26"/>
      <c r="L73" s="46" t="str">
        <f>IFERROR(INDEX(Input_Table[[#This Row],[Item_Description]:[Vendor3]],MATCH(Input_Table[[#This Row],[Select Winning Quote!]],Input_Table[[#Headers],[Vendor1]:[Quote3]],0)),"")</f>
        <v/>
      </c>
      <c r="M7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3" s="21" t="str">
        <f>IF(Input_Table[[#This Row],[Quote1]]="","",  IFERROR(Input_Table[[#This Row],[Selected Amount]]-Input_Table[[#This Row],[Quote1]],""))</f>
        <v/>
      </c>
      <c r="O73" s="21" t="str">
        <f>IF(Input_Table[[#This Row],[Quote2]]="","",  IFERROR(Input_Table[[#This Row],[Selected Amount]]-Input_Table[[#This Row],[Quote2]],""))</f>
        <v/>
      </c>
      <c r="P73" s="21" t="str">
        <f>IF(Input_Table[[#This Row],[Quote3]]="","",IFERROR(Input_Table[[#This Row],[Selected Amount]]-Input_Table[[#This Row],[Quote3]],""))</f>
        <v/>
      </c>
    </row>
    <row r="74" spans="2:16" x14ac:dyDescent="0.25">
      <c r="B74" s="43"/>
      <c r="C74" s="43"/>
      <c r="D74" s="45"/>
      <c r="E74" s="20"/>
      <c r="F74" s="45"/>
      <c r="G74" s="20"/>
      <c r="H74" s="45"/>
      <c r="I74" s="20"/>
      <c r="J74" s="30"/>
      <c r="K74" s="26"/>
      <c r="L74" s="46" t="str">
        <f>IFERROR(INDEX(Input_Table[[#This Row],[Item_Description]:[Vendor3]],MATCH(Input_Table[[#This Row],[Select Winning Quote!]],Input_Table[[#Headers],[Vendor1]:[Quote3]],0)),"")</f>
        <v/>
      </c>
      <c r="M7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4" s="21" t="str">
        <f>IF(Input_Table[[#This Row],[Quote1]]="","",  IFERROR(Input_Table[[#This Row],[Selected Amount]]-Input_Table[[#This Row],[Quote1]],""))</f>
        <v/>
      </c>
      <c r="O74" s="21" t="str">
        <f>IF(Input_Table[[#This Row],[Quote2]]="","",  IFERROR(Input_Table[[#This Row],[Selected Amount]]-Input_Table[[#This Row],[Quote2]],""))</f>
        <v/>
      </c>
      <c r="P74" s="21" t="str">
        <f>IF(Input_Table[[#This Row],[Quote3]]="","",IFERROR(Input_Table[[#This Row],[Selected Amount]]-Input_Table[[#This Row],[Quote3]],""))</f>
        <v/>
      </c>
    </row>
    <row r="75" spans="2:16" x14ac:dyDescent="0.25">
      <c r="B75" s="43"/>
      <c r="C75" s="43"/>
      <c r="D75" s="45"/>
      <c r="E75" s="20"/>
      <c r="F75" s="45"/>
      <c r="G75" s="20"/>
      <c r="H75" s="45"/>
      <c r="I75" s="20"/>
      <c r="J75" s="30"/>
      <c r="K75" s="26"/>
      <c r="L75" s="46" t="str">
        <f>IFERROR(INDEX(Input_Table[[#This Row],[Item_Description]:[Vendor3]],MATCH(Input_Table[[#This Row],[Select Winning Quote!]],Input_Table[[#Headers],[Vendor1]:[Quote3]],0)),"")</f>
        <v/>
      </c>
      <c r="M7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5" s="21" t="str">
        <f>IF(Input_Table[[#This Row],[Quote1]]="","",  IFERROR(Input_Table[[#This Row],[Selected Amount]]-Input_Table[[#This Row],[Quote1]],""))</f>
        <v/>
      </c>
      <c r="O75" s="21" t="str">
        <f>IF(Input_Table[[#This Row],[Quote2]]="","",  IFERROR(Input_Table[[#This Row],[Selected Amount]]-Input_Table[[#This Row],[Quote2]],""))</f>
        <v/>
      </c>
      <c r="P75" s="21" t="str">
        <f>IF(Input_Table[[#This Row],[Quote3]]="","",IFERROR(Input_Table[[#This Row],[Selected Amount]]-Input_Table[[#This Row],[Quote3]],""))</f>
        <v/>
      </c>
    </row>
    <row r="76" spans="2:16" x14ac:dyDescent="0.25">
      <c r="B76" s="43"/>
      <c r="C76" s="43"/>
      <c r="D76" s="45"/>
      <c r="E76" s="20"/>
      <c r="F76" s="45"/>
      <c r="G76" s="20"/>
      <c r="H76" s="45"/>
      <c r="I76" s="20"/>
      <c r="J76" s="30"/>
      <c r="K76" s="26"/>
      <c r="L76" s="46" t="str">
        <f>IFERROR(INDEX(Input_Table[[#This Row],[Item_Description]:[Vendor3]],MATCH(Input_Table[[#This Row],[Select Winning Quote!]],Input_Table[[#Headers],[Vendor1]:[Quote3]],0)),"")</f>
        <v/>
      </c>
      <c r="M7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6" s="21" t="str">
        <f>IF(Input_Table[[#This Row],[Quote1]]="","",  IFERROR(Input_Table[[#This Row],[Selected Amount]]-Input_Table[[#This Row],[Quote1]],""))</f>
        <v/>
      </c>
      <c r="O76" s="21" t="str">
        <f>IF(Input_Table[[#This Row],[Quote2]]="","",  IFERROR(Input_Table[[#This Row],[Selected Amount]]-Input_Table[[#This Row],[Quote2]],""))</f>
        <v/>
      </c>
      <c r="P76" s="21" t="str">
        <f>IF(Input_Table[[#This Row],[Quote3]]="","",IFERROR(Input_Table[[#This Row],[Selected Amount]]-Input_Table[[#This Row],[Quote3]],""))</f>
        <v/>
      </c>
    </row>
    <row r="77" spans="2:16" x14ac:dyDescent="0.25">
      <c r="B77" s="43"/>
      <c r="C77" s="43"/>
      <c r="D77" s="45"/>
      <c r="E77" s="20"/>
      <c r="F77" s="45"/>
      <c r="G77" s="20"/>
      <c r="H77" s="45"/>
      <c r="I77" s="20"/>
      <c r="J77" s="30"/>
      <c r="K77" s="26"/>
      <c r="L77" s="46" t="str">
        <f>IFERROR(INDEX(Input_Table[[#This Row],[Item_Description]:[Vendor3]],MATCH(Input_Table[[#This Row],[Select Winning Quote!]],Input_Table[[#Headers],[Vendor1]:[Quote3]],0)),"")</f>
        <v/>
      </c>
      <c r="M7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7" s="21" t="str">
        <f>IF(Input_Table[[#This Row],[Quote1]]="","",  IFERROR(Input_Table[[#This Row],[Selected Amount]]-Input_Table[[#This Row],[Quote1]],""))</f>
        <v/>
      </c>
      <c r="O77" s="21" t="str">
        <f>IF(Input_Table[[#This Row],[Quote2]]="","",  IFERROR(Input_Table[[#This Row],[Selected Amount]]-Input_Table[[#This Row],[Quote2]],""))</f>
        <v/>
      </c>
      <c r="P77" s="21" t="str">
        <f>IF(Input_Table[[#This Row],[Quote3]]="","",IFERROR(Input_Table[[#This Row],[Selected Amount]]-Input_Table[[#This Row],[Quote3]],""))</f>
        <v/>
      </c>
    </row>
    <row r="78" spans="2:16" x14ac:dyDescent="0.25">
      <c r="B78" s="43"/>
      <c r="C78" s="43"/>
      <c r="D78" s="45"/>
      <c r="E78" s="20"/>
      <c r="F78" s="45"/>
      <c r="G78" s="20"/>
      <c r="H78" s="45"/>
      <c r="I78" s="20"/>
      <c r="J78" s="30"/>
      <c r="K78" s="26"/>
      <c r="L78" s="46" t="str">
        <f>IFERROR(INDEX(Input_Table[[#This Row],[Item_Description]:[Vendor3]],MATCH(Input_Table[[#This Row],[Select Winning Quote!]],Input_Table[[#Headers],[Vendor1]:[Quote3]],0)),"")</f>
        <v/>
      </c>
      <c r="M7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8" s="21" t="str">
        <f>IF(Input_Table[[#This Row],[Quote1]]="","",  IFERROR(Input_Table[[#This Row],[Selected Amount]]-Input_Table[[#This Row],[Quote1]],""))</f>
        <v/>
      </c>
      <c r="O78" s="21" t="str">
        <f>IF(Input_Table[[#This Row],[Quote2]]="","",  IFERROR(Input_Table[[#This Row],[Selected Amount]]-Input_Table[[#This Row],[Quote2]],""))</f>
        <v/>
      </c>
      <c r="P78" s="21" t="str">
        <f>IF(Input_Table[[#This Row],[Quote3]]="","",IFERROR(Input_Table[[#This Row],[Selected Amount]]-Input_Table[[#This Row],[Quote3]],""))</f>
        <v/>
      </c>
    </row>
    <row r="79" spans="2:16" x14ac:dyDescent="0.25">
      <c r="B79" s="43"/>
      <c r="C79" s="43"/>
      <c r="D79" s="45"/>
      <c r="E79" s="20"/>
      <c r="F79" s="45"/>
      <c r="G79" s="20"/>
      <c r="H79" s="45"/>
      <c r="I79" s="20"/>
      <c r="J79" s="30"/>
      <c r="K79" s="26"/>
      <c r="L79" s="46" t="str">
        <f>IFERROR(INDEX(Input_Table[[#This Row],[Item_Description]:[Vendor3]],MATCH(Input_Table[[#This Row],[Select Winning Quote!]],Input_Table[[#Headers],[Vendor1]:[Quote3]],0)),"")</f>
        <v/>
      </c>
      <c r="M7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79" s="21" t="str">
        <f>IF(Input_Table[[#This Row],[Quote1]]="","",  IFERROR(Input_Table[[#This Row],[Selected Amount]]-Input_Table[[#This Row],[Quote1]],""))</f>
        <v/>
      </c>
      <c r="O79" s="21" t="str">
        <f>IF(Input_Table[[#This Row],[Quote2]]="","",  IFERROR(Input_Table[[#This Row],[Selected Amount]]-Input_Table[[#This Row],[Quote2]],""))</f>
        <v/>
      </c>
      <c r="P79" s="21" t="str">
        <f>IF(Input_Table[[#This Row],[Quote3]]="","",IFERROR(Input_Table[[#This Row],[Selected Amount]]-Input_Table[[#This Row],[Quote3]],""))</f>
        <v/>
      </c>
    </row>
    <row r="80" spans="2:16" x14ac:dyDescent="0.25">
      <c r="B80" s="43"/>
      <c r="C80" s="43"/>
      <c r="D80" s="45"/>
      <c r="E80" s="20"/>
      <c r="F80" s="45"/>
      <c r="G80" s="20"/>
      <c r="H80" s="45"/>
      <c r="I80" s="20"/>
      <c r="J80" s="30"/>
      <c r="K80" s="26"/>
      <c r="L80" s="46" t="str">
        <f>IFERROR(INDEX(Input_Table[[#This Row],[Item_Description]:[Vendor3]],MATCH(Input_Table[[#This Row],[Select Winning Quote!]],Input_Table[[#Headers],[Vendor1]:[Quote3]],0)),"")</f>
        <v/>
      </c>
      <c r="M8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0" s="21" t="str">
        <f>IF(Input_Table[[#This Row],[Quote1]]="","",  IFERROR(Input_Table[[#This Row],[Selected Amount]]-Input_Table[[#This Row],[Quote1]],""))</f>
        <v/>
      </c>
      <c r="O80" s="21" t="str">
        <f>IF(Input_Table[[#This Row],[Quote2]]="","",  IFERROR(Input_Table[[#This Row],[Selected Amount]]-Input_Table[[#This Row],[Quote2]],""))</f>
        <v/>
      </c>
      <c r="P80" s="21" t="str">
        <f>IF(Input_Table[[#This Row],[Quote3]]="","",IFERROR(Input_Table[[#This Row],[Selected Amount]]-Input_Table[[#This Row],[Quote3]],""))</f>
        <v/>
      </c>
    </row>
    <row r="81" spans="2:16" x14ac:dyDescent="0.25">
      <c r="B81" s="43"/>
      <c r="C81" s="43"/>
      <c r="D81" s="45"/>
      <c r="E81" s="20"/>
      <c r="F81" s="45"/>
      <c r="G81" s="20"/>
      <c r="H81" s="45"/>
      <c r="I81" s="20"/>
      <c r="J81" s="30"/>
      <c r="K81" s="26"/>
      <c r="L81" s="46" t="str">
        <f>IFERROR(INDEX(Input_Table[[#This Row],[Item_Description]:[Vendor3]],MATCH(Input_Table[[#This Row],[Select Winning Quote!]],Input_Table[[#Headers],[Vendor1]:[Quote3]],0)),"")</f>
        <v/>
      </c>
      <c r="M8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1" s="21" t="str">
        <f>IF(Input_Table[[#This Row],[Quote1]]="","",  IFERROR(Input_Table[[#This Row],[Selected Amount]]-Input_Table[[#This Row],[Quote1]],""))</f>
        <v/>
      </c>
      <c r="O81" s="21" t="str">
        <f>IF(Input_Table[[#This Row],[Quote2]]="","",  IFERROR(Input_Table[[#This Row],[Selected Amount]]-Input_Table[[#This Row],[Quote2]],""))</f>
        <v/>
      </c>
      <c r="P81" s="21" t="str">
        <f>IF(Input_Table[[#This Row],[Quote3]]="","",IFERROR(Input_Table[[#This Row],[Selected Amount]]-Input_Table[[#This Row],[Quote3]],""))</f>
        <v/>
      </c>
    </row>
    <row r="82" spans="2:16" x14ac:dyDescent="0.25">
      <c r="B82" s="43"/>
      <c r="C82" s="43"/>
      <c r="D82" s="45"/>
      <c r="E82" s="20"/>
      <c r="F82" s="45"/>
      <c r="G82" s="20"/>
      <c r="H82" s="45"/>
      <c r="I82" s="20"/>
      <c r="J82" s="30"/>
      <c r="K82" s="26"/>
      <c r="L82" s="46" t="str">
        <f>IFERROR(INDEX(Input_Table[[#This Row],[Item_Description]:[Vendor3]],MATCH(Input_Table[[#This Row],[Select Winning Quote!]],Input_Table[[#Headers],[Vendor1]:[Quote3]],0)),"")</f>
        <v/>
      </c>
      <c r="M8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2" s="21" t="str">
        <f>IF(Input_Table[[#This Row],[Quote1]]="","",  IFERROR(Input_Table[[#This Row],[Selected Amount]]-Input_Table[[#This Row],[Quote1]],""))</f>
        <v/>
      </c>
      <c r="O82" s="21" t="str">
        <f>IF(Input_Table[[#This Row],[Quote2]]="","",  IFERROR(Input_Table[[#This Row],[Selected Amount]]-Input_Table[[#This Row],[Quote2]],""))</f>
        <v/>
      </c>
      <c r="P82" s="21" t="str">
        <f>IF(Input_Table[[#This Row],[Quote3]]="","",IFERROR(Input_Table[[#This Row],[Selected Amount]]-Input_Table[[#This Row],[Quote3]],""))</f>
        <v/>
      </c>
    </row>
    <row r="83" spans="2:16" x14ac:dyDescent="0.25">
      <c r="B83" s="43"/>
      <c r="C83" s="43"/>
      <c r="D83" s="45"/>
      <c r="E83" s="20"/>
      <c r="F83" s="45"/>
      <c r="G83" s="20"/>
      <c r="H83" s="45"/>
      <c r="I83" s="20"/>
      <c r="J83" s="30"/>
      <c r="K83" s="26"/>
      <c r="L83" s="46" t="str">
        <f>IFERROR(INDEX(Input_Table[[#This Row],[Item_Description]:[Vendor3]],MATCH(Input_Table[[#This Row],[Select Winning Quote!]],Input_Table[[#Headers],[Vendor1]:[Quote3]],0)),"")</f>
        <v/>
      </c>
      <c r="M8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3" s="21" t="str">
        <f>IF(Input_Table[[#This Row],[Quote1]]="","",  IFERROR(Input_Table[[#This Row],[Selected Amount]]-Input_Table[[#This Row],[Quote1]],""))</f>
        <v/>
      </c>
      <c r="O83" s="21" t="str">
        <f>IF(Input_Table[[#This Row],[Quote2]]="","",  IFERROR(Input_Table[[#This Row],[Selected Amount]]-Input_Table[[#This Row],[Quote2]],""))</f>
        <v/>
      </c>
      <c r="P83" s="21" t="str">
        <f>IF(Input_Table[[#This Row],[Quote3]]="","",IFERROR(Input_Table[[#This Row],[Selected Amount]]-Input_Table[[#This Row],[Quote3]],""))</f>
        <v/>
      </c>
    </row>
    <row r="84" spans="2:16" x14ac:dyDescent="0.25">
      <c r="B84" s="43"/>
      <c r="C84" s="43"/>
      <c r="D84" s="45"/>
      <c r="E84" s="20"/>
      <c r="F84" s="45"/>
      <c r="G84" s="20"/>
      <c r="H84" s="45"/>
      <c r="I84" s="20"/>
      <c r="J84" s="30"/>
      <c r="K84" s="26"/>
      <c r="L84" s="46" t="str">
        <f>IFERROR(INDEX(Input_Table[[#This Row],[Item_Description]:[Vendor3]],MATCH(Input_Table[[#This Row],[Select Winning Quote!]],Input_Table[[#Headers],[Vendor1]:[Quote3]],0)),"")</f>
        <v/>
      </c>
      <c r="M8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4" s="21" t="str">
        <f>IF(Input_Table[[#This Row],[Quote1]]="","",  IFERROR(Input_Table[[#This Row],[Selected Amount]]-Input_Table[[#This Row],[Quote1]],""))</f>
        <v/>
      </c>
      <c r="O84" s="21" t="str">
        <f>IF(Input_Table[[#This Row],[Quote2]]="","",  IFERROR(Input_Table[[#This Row],[Selected Amount]]-Input_Table[[#This Row],[Quote2]],""))</f>
        <v/>
      </c>
      <c r="P84" s="21" t="str">
        <f>IF(Input_Table[[#This Row],[Quote3]]="","",IFERROR(Input_Table[[#This Row],[Selected Amount]]-Input_Table[[#This Row],[Quote3]],""))</f>
        <v/>
      </c>
    </row>
    <row r="85" spans="2:16" x14ac:dyDescent="0.25">
      <c r="B85" s="43"/>
      <c r="C85" s="43"/>
      <c r="D85" s="45"/>
      <c r="E85" s="20"/>
      <c r="F85" s="45"/>
      <c r="G85" s="20"/>
      <c r="H85" s="45"/>
      <c r="I85" s="20"/>
      <c r="J85" s="30"/>
      <c r="K85" s="26"/>
      <c r="L85" s="46" t="str">
        <f>IFERROR(INDEX(Input_Table[[#This Row],[Item_Description]:[Vendor3]],MATCH(Input_Table[[#This Row],[Select Winning Quote!]],Input_Table[[#Headers],[Vendor1]:[Quote3]],0)),"")</f>
        <v/>
      </c>
      <c r="M8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5" s="21" t="str">
        <f>IF(Input_Table[[#This Row],[Quote1]]="","",  IFERROR(Input_Table[[#This Row],[Selected Amount]]-Input_Table[[#This Row],[Quote1]],""))</f>
        <v/>
      </c>
      <c r="O85" s="21" t="str">
        <f>IF(Input_Table[[#This Row],[Quote2]]="","",  IFERROR(Input_Table[[#This Row],[Selected Amount]]-Input_Table[[#This Row],[Quote2]],""))</f>
        <v/>
      </c>
      <c r="P85" s="21" t="str">
        <f>IF(Input_Table[[#This Row],[Quote3]]="","",IFERROR(Input_Table[[#This Row],[Selected Amount]]-Input_Table[[#This Row],[Quote3]],""))</f>
        <v/>
      </c>
    </row>
    <row r="86" spans="2:16" x14ac:dyDescent="0.25">
      <c r="B86" s="43"/>
      <c r="C86" s="43"/>
      <c r="D86" s="45"/>
      <c r="E86" s="20"/>
      <c r="F86" s="45"/>
      <c r="G86" s="20"/>
      <c r="H86" s="45"/>
      <c r="I86" s="20"/>
      <c r="J86" s="30"/>
      <c r="K86" s="26"/>
      <c r="L86" s="46" t="str">
        <f>IFERROR(INDEX(Input_Table[[#This Row],[Item_Description]:[Vendor3]],MATCH(Input_Table[[#This Row],[Select Winning Quote!]],Input_Table[[#Headers],[Vendor1]:[Quote3]],0)),"")</f>
        <v/>
      </c>
      <c r="M8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6" s="21" t="str">
        <f>IF(Input_Table[[#This Row],[Quote1]]="","",  IFERROR(Input_Table[[#This Row],[Selected Amount]]-Input_Table[[#This Row],[Quote1]],""))</f>
        <v/>
      </c>
      <c r="O86" s="21" t="str">
        <f>IF(Input_Table[[#This Row],[Quote2]]="","",  IFERROR(Input_Table[[#This Row],[Selected Amount]]-Input_Table[[#This Row],[Quote2]],""))</f>
        <v/>
      </c>
      <c r="P86" s="21" t="str">
        <f>IF(Input_Table[[#This Row],[Quote3]]="","",IFERROR(Input_Table[[#This Row],[Selected Amount]]-Input_Table[[#This Row],[Quote3]],""))</f>
        <v/>
      </c>
    </row>
    <row r="87" spans="2:16" x14ac:dyDescent="0.25">
      <c r="B87" s="43"/>
      <c r="C87" s="43"/>
      <c r="D87" s="45"/>
      <c r="E87" s="20"/>
      <c r="F87" s="45"/>
      <c r="G87" s="20"/>
      <c r="H87" s="45"/>
      <c r="I87" s="20"/>
      <c r="J87" s="30"/>
      <c r="K87" s="26"/>
      <c r="L87" s="46" t="str">
        <f>IFERROR(INDEX(Input_Table[[#This Row],[Item_Description]:[Vendor3]],MATCH(Input_Table[[#This Row],[Select Winning Quote!]],Input_Table[[#Headers],[Vendor1]:[Quote3]],0)),"")</f>
        <v/>
      </c>
      <c r="M8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7" s="21" t="str">
        <f>IF(Input_Table[[#This Row],[Quote1]]="","",  IFERROR(Input_Table[[#This Row],[Selected Amount]]-Input_Table[[#This Row],[Quote1]],""))</f>
        <v/>
      </c>
      <c r="O87" s="21" t="str">
        <f>IF(Input_Table[[#This Row],[Quote2]]="","",  IFERROR(Input_Table[[#This Row],[Selected Amount]]-Input_Table[[#This Row],[Quote2]],""))</f>
        <v/>
      </c>
      <c r="P87" s="21" t="str">
        <f>IF(Input_Table[[#This Row],[Quote3]]="","",IFERROR(Input_Table[[#This Row],[Selected Amount]]-Input_Table[[#This Row],[Quote3]],""))</f>
        <v/>
      </c>
    </row>
    <row r="88" spans="2:16" x14ac:dyDescent="0.25">
      <c r="B88" s="43"/>
      <c r="C88" s="43"/>
      <c r="D88" s="45"/>
      <c r="E88" s="20"/>
      <c r="F88" s="45"/>
      <c r="G88" s="20"/>
      <c r="H88" s="45"/>
      <c r="I88" s="20"/>
      <c r="J88" s="30"/>
      <c r="K88" s="26"/>
      <c r="L88" s="46" t="str">
        <f>IFERROR(INDEX(Input_Table[[#This Row],[Item_Description]:[Vendor3]],MATCH(Input_Table[[#This Row],[Select Winning Quote!]],Input_Table[[#Headers],[Vendor1]:[Quote3]],0)),"")</f>
        <v/>
      </c>
      <c r="M8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8" s="21" t="str">
        <f>IF(Input_Table[[#This Row],[Quote1]]="","",  IFERROR(Input_Table[[#This Row],[Selected Amount]]-Input_Table[[#This Row],[Quote1]],""))</f>
        <v/>
      </c>
      <c r="O88" s="21" t="str">
        <f>IF(Input_Table[[#This Row],[Quote2]]="","",  IFERROR(Input_Table[[#This Row],[Selected Amount]]-Input_Table[[#This Row],[Quote2]],""))</f>
        <v/>
      </c>
      <c r="P88" s="21" t="str">
        <f>IF(Input_Table[[#This Row],[Quote3]]="","",IFERROR(Input_Table[[#This Row],[Selected Amount]]-Input_Table[[#This Row],[Quote3]],""))</f>
        <v/>
      </c>
    </row>
    <row r="89" spans="2:16" x14ac:dyDescent="0.25">
      <c r="B89" s="43"/>
      <c r="C89" s="43"/>
      <c r="D89" s="45"/>
      <c r="E89" s="20"/>
      <c r="F89" s="45"/>
      <c r="G89" s="20"/>
      <c r="H89" s="45"/>
      <c r="I89" s="20"/>
      <c r="J89" s="30"/>
      <c r="K89" s="26"/>
      <c r="L89" s="46" t="str">
        <f>IFERROR(INDEX(Input_Table[[#This Row],[Item_Description]:[Vendor3]],MATCH(Input_Table[[#This Row],[Select Winning Quote!]],Input_Table[[#Headers],[Vendor1]:[Quote3]],0)),"")</f>
        <v/>
      </c>
      <c r="M8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89" s="21" t="str">
        <f>IF(Input_Table[[#This Row],[Quote1]]="","",  IFERROR(Input_Table[[#This Row],[Selected Amount]]-Input_Table[[#This Row],[Quote1]],""))</f>
        <v/>
      </c>
      <c r="O89" s="21" t="str">
        <f>IF(Input_Table[[#This Row],[Quote2]]="","",  IFERROR(Input_Table[[#This Row],[Selected Amount]]-Input_Table[[#This Row],[Quote2]],""))</f>
        <v/>
      </c>
      <c r="P89" s="21" t="str">
        <f>IF(Input_Table[[#This Row],[Quote3]]="","",IFERROR(Input_Table[[#This Row],[Selected Amount]]-Input_Table[[#This Row],[Quote3]],""))</f>
        <v/>
      </c>
    </row>
    <row r="90" spans="2:16" x14ac:dyDescent="0.25">
      <c r="B90" s="43"/>
      <c r="C90" s="43"/>
      <c r="D90" s="45"/>
      <c r="E90" s="20"/>
      <c r="F90" s="45"/>
      <c r="G90" s="20"/>
      <c r="H90" s="45"/>
      <c r="I90" s="20"/>
      <c r="J90" s="30"/>
      <c r="K90" s="26"/>
      <c r="L90" s="46" t="str">
        <f>IFERROR(INDEX(Input_Table[[#This Row],[Item_Description]:[Vendor3]],MATCH(Input_Table[[#This Row],[Select Winning Quote!]],Input_Table[[#Headers],[Vendor1]:[Quote3]],0)),"")</f>
        <v/>
      </c>
      <c r="M9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0" s="21" t="str">
        <f>IF(Input_Table[[#This Row],[Quote1]]="","",  IFERROR(Input_Table[[#This Row],[Selected Amount]]-Input_Table[[#This Row],[Quote1]],""))</f>
        <v/>
      </c>
      <c r="O90" s="21" t="str">
        <f>IF(Input_Table[[#This Row],[Quote2]]="","",  IFERROR(Input_Table[[#This Row],[Selected Amount]]-Input_Table[[#This Row],[Quote2]],""))</f>
        <v/>
      </c>
      <c r="P90" s="21" t="str">
        <f>IF(Input_Table[[#This Row],[Quote3]]="","",IFERROR(Input_Table[[#This Row],[Selected Amount]]-Input_Table[[#This Row],[Quote3]],""))</f>
        <v/>
      </c>
    </row>
    <row r="91" spans="2:16" x14ac:dyDescent="0.25">
      <c r="B91" s="43"/>
      <c r="C91" s="43"/>
      <c r="D91" s="45"/>
      <c r="E91" s="20"/>
      <c r="F91" s="45"/>
      <c r="G91" s="20"/>
      <c r="H91" s="45"/>
      <c r="I91" s="20"/>
      <c r="J91" s="30"/>
      <c r="K91" s="26"/>
      <c r="L91" s="46" t="str">
        <f>IFERROR(INDEX(Input_Table[[#This Row],[Item_Description]:[Vendor3]],MATCH(Input_Table[[#This Row],[Select Winning Quote!]],Input_Table[[#Headers],[Vendor1]:[Quote3]],0)),"")</f>
        <v/>
      </c>
      <c r="M9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1" s="21" t="str">
        <f>IF(Input_Table[[#This Row],[Quote1]]="","",  IFERROR(Input_Table[[#This Row],[Selected Amount]]-Input_Table[[#This Row],[Quote1]],""))</f>
        <v/>
      </c>
      <c r="O91" s="21" t="str">
        <f>IF(Input_Table[[#This Row],[Quote2]]="","",  IFERROR(Input_Table[[#This Row],[Selected Amount]]-Input_Table[[#This Row],[Quote2]],""))</f>
        <v/>
      </c>
      <c r="P91" s="21" t="str">
        <f>IF(Input_Table[[#This Row],[Quote3]]="","",IFERROR(Input_Table[[#This Row],[Selected Amount]]-Input_Table[[#This Row],[Quote3]],""))</f>
        <v/>
      </c>
    </row>
    <row r="92" spans="2:16" x14ac:dyDescent="0.25">
      <c r="B92" s="43"/>
      <c r="C92" s="43"/>
      <c r="D92" s="45"/>
      <c r="E92" s="20"/>
      <c r="F92" s="45"/>
      <c r="G92" s="20"/>
      <c r="H92" s="45"/>
      <c r="I92" s="20"/>
      <c r="J92" s="30"/>
      <c r="K92" s="26"/>
      <c r="L92" s="46" t="str">
        <f>IFERROR(INDEX(Input_Table[[#This Row],[Item_Description]:[Vendor3]],MATCH(Input_Table[[#This Row],[Select Winning Quote!]],Input_Table[[#Headers],[Vendor1]:[Quote3]],0)),"")</f>
        <v/>
      </c>
      <c r="M9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2" s="21" t="str">
        <f>IF(Input_Table[[#This Row],[Quote1]]="","",  IFERROR(Input_Table[[#This Row],[Selected Amount]]-Input_Table[[#This Row],[Quote1]],""))</f>
        <v/>
      </c>
      <c r="O92" s="21" t="str">
        <f>IF(Input_Table[[#This Row],[Quote2]]="","",  IFERROR(Input_Table[[#This Row],[Selected Amount]]-Input_Table[[#This Row],[Quote2]],""))</f>
        <v/>
      </c>
      <c r="P92" s="21" t="str">
        <f>IF(Input_Table[[#This Row],[Quote3]]="","",IFERROR(Input_Table[[#This Row],[Selected Amount]]-Input_Table[[#This Row],[Quote3]],""))</f>
        <v/>
      </c>
    </row>
    <row r="93" spans="2:16" x14ac:dyDescent="0.25">
      <c r="B93" s="43"/>
      <c r="C93" s="43"/>
      <c r="D93" s="45"/>
      <c r="E93" s="20"/>
      <c r="F93" s="45"/>
      <c r="G93" s="20"/>
      <c r="H93" s="45"/>
      <c r="I93" s="20"/>
      <c r="J93" s="30"/>
      <c r="K93" s="26"/>
      <c r="L93" s="46" t="str">
        <f>IFERROR(INDEX(Input_Table[[#This Row],[Item_Description]:[Vendor3]],MATCH(Input_Table[[#This Row],[Select Winning Quote!]],Input_Table[[#Headers],[Vendor1]:[Quote3]],0)),"")</f>
        <v/>
      </c>
      <c r="M9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3" s="21" t="str">
        <f>IF(Input_Table[[#This Row],[Quote1]]="","",  IFERROR(Input_Table[[#This Row],[Selected Amount]]-Input_Table[[#This Row],[Quote1]],""))</f>
        <v/>
      </c>
      <c r="O93" s="21" t="str">
        <f>IF(Input_Table[[#This Row],[Quote2]]="","",  IFERROR(Input_Table[[#This Row],[Selected Amount]]-Input_Table[[#This Row],[Quote2]],""))</f>
        <v/>
      </c>
      <c r="P93" s="21" t="str">
        <f>IF(Input_Table[[#This Row],[Quote3]]="","",IFERROR(Input_Table[[#This Row],[Selected Amount]]-Input_Table[[#This Row],[Quote3]],""))</f>
        <v/>
      </c>
    </row>
    <row r="94" spans="2:16" x14ac:dyDescent="0.25">
      <c r="B94" s="43"/>
      <c r="C94" s="43"/>
      <c r="D94" s="45"/>
      <c r="E94" s="20"/>
      <c r="F94" s="45"/>
      <c r="G94" s="20"/>
      <c r="H94" s="45"/>
      <c r="I94" s="20"/>
      <c r="J94" s="30"/>
      <c r="K94" s="26"/>
      <c r="L94" s="46" t="str">
        <f>IFERROR(INDEX(Input_Table[[#This Row],[Item_Description]:[Vendor3]],MATCH(Input_Table[[#This Row],[Select Winning Quote!]],Input_Table[[#Headers],[Vendor1]:[Quote3]],0)),"")</f>
        <v/>
      </c>
      <c r="M9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4" s="21" t="str">
        <f>IF(Input_Table[[#This Row],[Quote1]]="","",  IFERROR(Input_Table[[#This Row],[Selected Amount]]-Input_Table[[#This Row],[Quote1]],""))</f>
        <v/>
      </c>
      <c r="O94" s="21" t="str">
        <f>IF(Input_Table[[#This Row],[Quote2]]="","",  IFERROR(Input_Table[[#This Row],[Selected Amount]]-Input_Table[[#This Row],[Quote2]],""))</f>
        <v/>
      </c>
      <c r="P94" s="21" t="str">
        <f>IF(Input_Table[[#This Row],[Quote3]]="","",IFERROR(Input_Table[[#This Row],[Selected Amount]]-Input_Table[[#This Row],[Quote3]],""))</f>
        <v/>
      </c>
    </row>
    <row r="95" spans="2:16" x14ac:dyDescent="0.25">
      <c r="B95" s="43"/>
      <c r="C95" s="43"/>
      <c r="D95" s="45"/>
      <c r="E95" s="20"/>
      <c r="F95" s="45"/>
      <c r="G95" s="20"/>
      <c r="H95" s="45"/>
      <c r="I95" s="20"/>
      <c r="J95" s="30"/>
      <c r="K95" s="26"/>
      <c r="L95" s="46" t="str">
        <f>IFERROR(INDEX(Input_Table[[#This Row],[Item_Description]:[Vendor3]],MATCH(Input_Table[[#This Row],[Select Winning Quote!]],Input_Table[[#Headers],[Vendor1]:[Quote3]],0)),"")</f>
        <v/>
      </c>
      <c r="M9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5" s="21" t="str">
        <f>IF(Input_Table[[#This Row],[Quote1]]="","",  IFERROR(Input_Table[[#This Row],[Selected Amount]]-Input_Table[[#This Row],[Quote1]],""))</f>
        <v/>
      </c>
      <c r="O95" s="21" t="str">
        <f>IF(Input_Table[[#This Row],[Quote2]]="","",  IFERROR(Input_Table[[#This Row],[Selected Amount]]-Input_Table[[#This Row],[Quote2]],""))</f>
        <v/>
      </c>
      <c r="P95" s="21" t="str">
        <f>IF(Input_Table[[#This Row],[Quote3]]="","",IFERROR(Input_Table[[#This Row],[Selected Amount]]-Input_Table[[#This Row],[Quote3]],""))</f>
        <v/>
      </c>
    </row>
    <row r="96" spans="2:16" x14ac:dyDescent="0.25">
      <c r="B96" s="43"/>
      <c r="C96" s="43"/>
      <c r="D96" s="45"/>
      <c r="E96" s="20"/>
      <c r="F96" s="45"/>
      <c r="G96" s="20"/>
      <c r="H96" s="45"/>
      <c r="I96" s="20"/>
      <c r="J96" s="30"/>
      <c r="K96" s="26"/>
      <c r="L96" s="46" t="str">
        <f>IFERROR(INDEX(Input_Table[[#This Row],[Item_Description]:[Vendor3]],MATCH(Input_Table[[#This Row],[Select Winning Quote!]],Input_Table[[#Headers],[Vendor1]:[Quote3]],0)),"")</f>
        <v/>
      </c>
      <c r="M9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6" s="21" t="str">
        <f>IF(Input_Table[[#This Row],[Quote1]]="","",  IFERROR(Input_Table[[#This Row],[Selected Amount]]-Input_Table[[#This Row],[Quote1]],""))</f>
        <v/>
      </c>
      <c r="O96" s="21" t="str">
        <f>IF(Input_Table[[#This Row],[Quote2]]="","",  IFERROR(Input_Table[[#This Row],[Selected Amount]]-Input_Table[[#This Row],[Quote2]],""))</f>
        <v/>
      </c>
      <c r="P96" s="21" t="str">
        <f>IF(Input_Table[[#This Row],[Quote3]]="","",IFERROR(Input_Table[[#This Row],[Selected Amount]]-Input_Table[[#This Row],[Quote3]],""))</f>
        <v/>
      </c>
    </row>
    <row r="97" spans="2:16" x14ac:dyDescent="0.25">
      <c r="B97" s="43"/>
      <c r="C97" s="43"/>
      <c r="D97" s="45"/>
      <c r="E97" s="20"/>
      <c r="F97" s="45"/>
      <c r="G97" s="20"/>
      <c r="H97" s="45"/>
      <c r="I97" s="20"/>
      <c r="J97" s="30"/>
      <c r="K97" s="26"/>
      <c r="L97" s="46" t="str">
        <f>IFERROR(INDEX(Input_Table[[#This Row],[Item_Description]:[Vendor3]],MATCH(Input_Table[[#This Row],[Select Winning Quote!]],Input_Table[[#Headers],[Vendor1]:[Quote3]],0)),"")</f>
        <v/>
      </c>
      <c r="M9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7" s="21" t="str">
        <f>IF(Input_Table[[#This Row],[Quote1]]="","",  IFERROR(Input_Table[[#This Row],[Selected Amount]]-Input_Table[[#This Row],[Quote1]],""))</f>
        <v/>
      </c>
      <c r="O97" s="21" t="str">
        <f>IF(Input_Table[[#This Row],[Quote2]]="","",  IFERROR(Input_Table[[#This Row],[Selected Amount]]-Input_Table[[#This Row],[Quote2]],""))</f>
        <v/>
      </c>
      <c r="P97" s="21" t="str">
        <f>IF(Input_Table[[#This Row],[Quote3]]="","",IFERROR(Input_Table[[#This Row],[Selected Amount]]-Input_Table[[#This Row],[Quote3]],""))</f>
        <v/>
      </c>
    </row>
    <row r="98" spans="2:16" x14ac:dyDescent="0.25">
      <c r="B98" s="43"/>
      <c r="C98" s="43"/>
      <c r="D98" s="45"/>
      <c r="E98" s="20"/>
      <c r="F98" s="45"/>
      <c r="G98" s="20"/>
      <c r="H98" s="45"/>
      <c r="I98" s="20"/>
      <c r="J98" s="30"/>
      <c r="K98" s="26"/>
      <c r="L98" s="46" t="str">
        <f>IFERROR(INDEX(Input_Table[[#This Row],[Item_Description]:[Vendor3]],MATCH(Input_Table[[#This Row],[Select Winning Quote!]],Input_Table[[#Headers],[Vendor1]:[Quote3]],0)),"")</f>
        <v/>
      </c>
      <c r="M9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8" s="21" t="str">
        <f>IF(Input_Table[[#This Row],[Quote1]]="","",  IFERROR(Input_Table[[#This Row],[Selected Amount]]-Input_Table[[#This Row],[Quote1]],""))</f>
        <v/>
      </c>
      <c r="O98" s="21" t="str">
        <f>IF(Input_Table[[#This Row],[Quote2]]="","",  IFERROR(Input_Table[[#This Row],[Selected Amount]]-Input_Table[[#This Row],[Quote2]],""))</f>
        <v/>
      </c>
      <c r="P98" s="21" t="str">
        <f>IF(Input_Table[[#This Row],[Quote3]]="","",IFERROR(Input_Table[[#This Row],[Selected Amount]]-Input_Table[[#This Row],[Quote3]],""))</f>
        <v/>
      </c>
    </row>
    <row r="99" spans="2:16" x14ac:dyDescent="0.25">
      <c r="B99" s="43"/>
      <c r="C99" s="43"/>
      <c r="D99" s="45"/>
      <c r="E99" s="20"/>
      <c r="F99" s="45"/>
      <c r="G99" s="20"/>
      <c r="H99" s="45"/>
      <c r="I99" s="20"/>
      <c r="J99" s="30"/>
      <c r="K99" s="26"/>
      <c r="L99" s="46" t="str">
        <f>IFERROR(INDEX(Input_Table[[#This Row],[Item_Description]:[Vendor3]],MATCH(Input_Table[[#This Row],[Select Winning Quote!]],Input_Table[[#Headers],[Vendor1]:[Quote3]],0)),"")</f>
        <v/>
      </c>
      <c r="M9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99" s="21" t="str">
        <f>IF(Input_Table[[#This Row],[Quote1]]="","",  IFERROR(Input_Table[[#This Row],[Selected Amount]]-Input_Table[[#This Row],[Quote1]],""))</f>
        <v/>
      </c>
      <c r="O99" s="21" t="str">
        <f>IF(Input_Table[[#This Row],[Quote2]]="","",  IFERROR(Input_Table[[#This Row],[Selected Amount]]-Input_Table[[#This Row],[Quote2]],""))</f>
        <v/>
      </c>
      <c r="P99" s="21" t="str">
        <f>IF(Input_Table[[#This Row],[Quote3]]="","",IFERROR(Input_Table[[#This Row],[Selected Amount]]-Input_Table[[#This Row],[Quote3]],""))</f>
        <v/>
      </c>
    </row>
    <row r="100" spans="2:16" x14ac:dyDescent="0.25">
      <c r="B100" s="43"/>
      <c r="C100" s="43"/>
      <c r="D100" s="45"/>
      <c r="E100" s="20"/>
      <c r="F100" s="45"/>
      <c r="G100" s="20"/>
      <c r="H100" s="45"/>
      <c r="I100" s="20"/>
      <c r="J100" s="30"/>
      <c r="K100" s="26"/>
      <c r="L100" s="46" t="str">
        <f>IFERROR(INDEX(Input_Table[[#This Row],[Item_Description]:[Vendor3]],MATCH(Input_Table[[#This Row],[Select Winning Quote!]],Input_Table[[#Headers],[Vendor1]:[Quote3]],0)),"")</f>
        <v/>
      </c>
      <c r="M10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0" s="21" t="str">
        <f>IF(Input_Table[[#This Row],[Quote1]]="","",  IFERROR(Input_Table[[#This Row],[Selected Amount]]-Input_Table[[#This Row],[Quote1]],""))</f>
        <v/>
      </c>
      <c r="O100" s="21" t="str">
        <f>IF(Input_Table[[#This Row],[Quote2]]="","",  IFERROR(Input_Table[[#This Row],[Selected Amount]]-Input_Table[[#This Row],[Quote2]],""))</f>
        <v/>
      </c>
      <c r="P100" s="21" t="str">
        <f>IF(Input_Table[[#This Row],[Quote3]]="","",IFERROR(Input_Table[[#This Row],[Selected Amount]]-Input_Table[[#This Row],[Quote3]],""))</f>
        <v/>
      </c>
    </row>
    <row r="101" spans="2:16" x14ac:dyDescent="0.25">
      <c r="B101" s="43"/>
      <c r="C101" s="43"/>
      <c r="D101" s="45"/>
      <c r="E101" s="20"/>
      <c r="F101" s="45"/>
      <c r="G101" s="20"/>
      <c r="H101" s="45"/>
      <c r="I101" s="20"/>
      <c r="J101" s="30"/>
      <c r="K101" s="26"/>
      <c r="L101" s="46" t="str">
        <f>IFERROR(INDEX(Input_Table[[#This Row],[Item_Description]:[Vendor3]],MATCH(Input_Table[[#This Row],[Select Winning Quote!]],Input_Table[[#Headers],[Vendor1]:[Quote3]],0)),"")</f>
        <v/>
      </c>
      <c r="M10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1" s="21" t="str">
        <f>IF(Input_Table[[#This Row],[Quote1]]="","",  IFERROR(Input_Table[[#This Row],[Selected Amount]]-Input_Table[[#This Row],[Quote1]],""))</f>
        <v/>
      </c>
      <c r="O101" s="21" t="str">
        <f>IF(Input_Table[[#This Row],[Quote2]]="","",  IFERROR(Input_Table[[#This Row],[Selected Amount]]-Input_Table[[#This Row],[Quote2]],""))</f>
        <v/>
      </c>
      <c r="P101" s="21" t="str">
        <f>IF(Input_Table[[#This Row],[Quote3]]="","",IFERROR(Input_Table[[#This Row],[Selected Amount]]-Input_Table[[#This Row],[Quote3]],""))</f>
        <v/>
      </c>
    </row>
    <row r="102" spans="2:16" x14ac:dyDescent="0.25">
      <c r="B102" s="43"/>
      <c r="C102" s="43"/>
      <c r="D102" s="45"/>
      <c r="E102" s="20"/>
      <c r="F102" s="45"/>
      <c r="G102" s="20"/>
      <c r="H102" s="45"/>
      <c r="I102" s="20"/>
      <c r="J102" s="30"/>
      <c r="K102" s="26"/>
      <c r="L102" s="46" t="str">
        <f>IFERROR(INDEX(Input_Table[[#This Row],[Item_Description]:[Vendor3]],MATCH(Input_Table[[#This Row],[Select Winning Quote!]],Input_Table[[#Headers],[Vendor1]:[Quote3]],0)),"")</f>
        <v/>
      </c>
      <c r="M10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2" s="21" t="str">
        <f>IF(Input_Table[[#This Row],[Quote1]]="","",  IFERROR(Input_Table[[#This Row],[Selected Amount]]-Input_Table[[#This Row],[Quote1]],""))</f>
        <v/>
      </c>
      <c r="O102" s="21" t="str">
        <f>IF(Input_Table[[#This Row],[Quote2]]="","",  IFERROR(Input_Table[[#This Row],[Selected Amount]]-Input_Table[[#This Row],[Quote2]],""))</f>
        <v/>
      </c>
      <c r="P102" s="21" t="str">
        <f>IF(Input_Table[[#This Row],[Quote3]]="","",IFERROR(Input_Table[[#This Row],[Selected Amount]]-Input_Table[[#This Row],[Quote3]],""))</f>
        <v/>
      </c>
    </row>
    <row r="103" spans="2:16" x14ac:dyDescent="0.25">
      <c r="B103" s="43"/>
      <c r="C103" s="43"/>
      <c r="D103" s="45"/>
      <c r="E103" s="20"/>
      <c r="F103" s="45"/>
      <c r="G103" s="20"/>
      <c r="H103" s="45"/>
      <c r="I103" s="20"/>
      <c r="J103" s="30"/>
      <c r="K103" s="26"/>
      <c r="L103" s="46" t="str">
        <f>IFERROR(INDEX(Input_Table[[#This Row],[Item_Description]:[Vendor3]],MATCH(Input_Table[[#This Row],[Select Winning Quote!]],Input_Table[[#Headers],[Vendor1]:[Quote3]],0)),"")</f>
        <v/>
      </c>
      <c r="M10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3" s="21" t="str">
        <f>IF(Input_Table[[#This Row],[Quote1]]="","",  IFERROR(Input_Table[[#This Row],[Selected Amount]]-Input_Table[[#This Row],[Quote1]],""))</f>
        <v/>
      </c>
      <c r="O103" s="21" t="str">
        <f>IF(Input_Table[[#This Row],[Quote2]]="","",  IFERROR(Input_Table[[#This Row],[Selected Amount]]-Input_Table[[#This Row],[Quote2]],""))</f>
        <v/>
      </c>
      <c r="P103" s="21" t="str">
        <f>IF(Input_Table[[#This Row],[Quote3]]="","",IFERROR(Input_Table[[#This Row],[Selected Amount]]-Input_Table[[#This Row],[Quote3]],""))</f>
        <v/>
      </c>
    </row>
    <row r="104" spans="2:16" x14ac:dyDescent="0.25">
      <c r="B104" s="43"/>
      <c r="C104" s="43"/>
      <c r="D104" s="45"/>
      <c r="E104" s="20"/>
      <c r="F104" s="45"/>
      <c r="G104" s="20"/>
      <c r="H104" s="45"/>
      <c r="I104" s="20"/>
      <c r="J104" s="30"/>
      <c r="K104" s="26"/>
      <c r="L104" s="46" t="str">
        <f>IFERROR(INDEX(Input_Table[[#This Row],[Item_Description]:[Vendor3]],MATCH(Input_Table[[#This Row],[Select Winning Quote!]],Input_Table[[#Headers],[Vendor1]:[Quote3]],0)),"")</f>
        <v/>
      </c>
      <c r="M10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4" s="21" t="str">
        <f>IF(Input_Table[[#This Row],[Quote1]]="","",  IFERROR(Input_Table[[#This Row],[Selected Amount]]-Input_Table[[#This Row],[Quote1]],""))</f>
        <v/>
      </c>
      <c r="O104" s="21" t="str">
        <f>IF(Input_Table[[#This Row],[Quote2]]="","",  IFERROR(Input_Table[[#This Row],[Selected Amount]]-Input_Table[[#This Row],[Quote2]],""))</f>
        <v/>
      </c>
      <c r="P104" s="21" t="str">
        <f>IF(Input_Table[[#This Row],[Quote3]]="","",IFERROR(Input_Table[[#This Row],[Selected Amount]]-Input_Table[[#This Row],[Quote3]],""))</f>
        <v/>
      </c>
    </row>
    <row r="105" spans="2:16" x14ac:dyDescent="0.25">
      <c r="B105" s="43"/>
      <c r="C105" s="43"/>
      <c r="D105" s="45"/>
      <c r="E105" s="20"/>
      <c r="F105" s="45"/>
      <c r="G105" s="20"/>
      <c r="H105" s="45"/>
      <c r="I105" s="20"/>
      <c r="J105" s="30"/>
      <c r="K105" s="26"/>
      <c r="L105" s="46" t="str">
        <f>IFERROR(INDEX(Input_Table[[#This Row],[Item_Description]:[Vendor3]],MATCH(Input_Table[[#This Row],[Select Winning Quote!]],Input_Table[[#Headers],[Vendor1]:[Quote3]],0)),"")</f>
        <v/>
      </c>
      <c r="M10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5" s="21" t="str">
        <f>IF(Input_Table[[#This Row],[Quote1]]="","",  IFERROR(Input_Table[[#This Row],[Selected Amount]]-Input_Table[[#This Row],[Quote1]],""))</f>
        <v/>
      </c>
      <c r="O105" s="21" t="str">
        <f>IF(Input_Table[[#This Row],[Quote2]]="","",  IFERROR(Input_Table[[#This Row],[Selected Amount]]-Input_Table[[#This Row],[Quote2]],""))</f>
        <v/>
      </c>
      <c r="P105" s="21" t="str">
        <f>IF(Input_Table[[#This Row],[Quote3]]="","",IFERROR(Input_Table[[#This Row],[Selected Amount]]-Input_Table[[#This Row],[Quote3]],""))</f>
        <v/>
      </c>
    </row>
    <row r="106" spans="2:16" x14ac:dyDescent="0.25">
      <c r="B106" s="43"/>
      <c r="C106" s="43"/>
      <c r="D106" s="45"/>
      <c r="E106" s="20"/>
      <c r="F106" s="45"/>
      <c r="G106" s="20"/>
      <c r="H106" s="45"/>
      <c r="I106" s="20"/>
      <c r="J106" s="30"/>
      <c r="K106" s="26"/>
      <c r="L106" s="46" t="str">
        <f>IFERROR(INDEX(Input_Table[[#This Row],[Item_Description]:[Vendor3]],MATCH(Input_Table[[#This Row],[Select Winning Quote!]],Input_Table[[#Headers],[Vendor1]:[Quote3]],0)),"")</f>
        <v/>
      </c>
      <c r="M10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6" s="21" t="str">
        <f>IF(Input_Table[[#This Row],[Quote1]]="","",  IFERROR(Input_Table[[#This Row],[Selected Amount]]-Input_Table[[#This Row],[Quote1]],""))</f>
        <v/>
      </c>
      <c r="O106" s="21" t="str">
        <f>IF(Input_Table[[#This Row],[Quote2]]="","",  IFERROR(Input_Table[[#This Row],[Selected Amount]]-Input_Table[[#This Row],[Quote2]],""))</f>
        <v/>
      </c>
      <c r="P106" s="21" t="str">
        <f>IF(Input_Table[[#This Row],[Quote3]]="","",IFERROR(Input_Table[[#This Row],[Selected Amount]]-Input_Table[[#This Row],[Quote3]],""))</f>
        <v/>
      </c>
    </row>
    <row r="107" spans="2:16" x14ac:dyDescent="0.25">
      <c r="B107" s="43"/>
      <c r="C107" s="43"/>
      <c r="D107" s="45"/>
      <c r="E107" s="20"/>
      <c r="F107" s="45"/>
      <c r="G107" s="20"/>
      <c r="H107" s="45"/>
      <c r="I107" s="20"/>
      <c r="J107" s="30"/>
      <c r="K107" s="26"/>
      <c r="L107" s="46" t="str">
        <f>IFERROR(INDEX(Input_Table[[#This Row],[Item_Description]:[Vendor3]],MATCH(Input_Table[[#This Row],[Select Winning Quote!]],Input_Table[[#Headers],[Vendor1]:[Quote3]],0)),"")</f>
        <v/>
      </c>
      <c r="M10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7" s="21" t="str">
        <f>IF(Input_Table[[#This Row],[Quote1]]="","",  IFERROR(Input_Table[[#This Row],[Selected Amount]]-Input_Table[[#This Row],[Quote1]],""))</f>
        <v/>
      </c>
      <c r="O107" s="21" t="str">
        <f>IF(Input_Table[[#This Row],[Quote2]]="","",  IFERROR(Input_Table[[#This Row],[Selected Amount]]-Input_Table[[#This Row],[Quote2]],""))</f>
        <v/>
      </c>
      <c r="P107" s="21" t="str">
        <f>IF(Input_Table[[#This Row],[Quote3]]="","",IFERROR(Input_Table[[#This Row],[Selected Amount]]-Input_Table[[#This Row],[Quote3]],""))</f>
        <v/>
      </c>
    </row>
    <row r="108" spans="2:16" x14ac:dyDescent="0.25">
      <c r="B108" s="43"/>
      <c r="C108" s="43"/>
      <c r="D108" s="45"/>
      <c r="E108" s="20"/>
      <c r="F108" s="45"/>
      <c r="G108" s="20"/>
      <c r="H108" s="45"/>
      <c r="I108" s="20"/>
      <c r="J108" s="30"/>
      <c r="K108" s="26"/>
      <c r="L108" s="46" t="str">
        <f>IFERROR(INDEX(Input_Table[[#This Row],[Item_Description]:[Vendor3]],MATCH(Input_Table[[#This Row],[Select Winning Quote!]],Input_Table[[#Headers],[Vendor1]:[Quote3]],0)),"")</f>
        <v/>
      </c>
      <c r="M10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8" s="21" t="str">
        <f>IF(Input_Table[[#This Row],[Quote1]]="","",  IFERROR(Input_Table[[#This Row],[Selected Amount]]-Input_Table[[#This Row],[Quote1]],""))</f>
        <v/>
      </c>
      <c r="O108" s="21" t="str">
        <f>IF(Input_Table[[#This Row],[Quote2]]="","",  IFERROR(Input_Table[[#This Row],[Selected Amount]]-Input_Table[[#This Row],[Quote2]],""))</f>
        <v/>
      </c>
      <c r="P108" s="21" t="str">
        <f>IF(Input_Table[[#This Row],[Quote3]]="","",IFERROR(Input_Table[[#This Row],[Selected Amount]]-Input_Table[[#This Row],[Quote3]],""))</f>
        <v/>
      </c>
    </row>
    <row r="109" spans="2:16" x14ac:dyDescent="0.25">
      <c r="B109" s="43"/>
      <c r="C109" s="43"/>
      <c r="D109" s="45"/>
      <c r="E109" s="20"/>
      <c r="F109" s="45"/>
      <c r="G109" s="20"/>
      <c r="H109" s="45"/>
      <c r="I109" s="20"/>
      <c r="J109" s="30"/>
      <c r="K109" s="26"/>
      <c r="L109" s="46" t="str">
        <f>IFERROR(INDEX(Input_Table[[#This Row],[Item_Description]:[Vendor3]],MATCH(Input_Table[[#This Row],[Select Winning Quote!]],Input_Table[[#Headers],[Vendor1]:[Quote3]],0)),"")</f>
        <v/>
      </c>
      <c r="M10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09" s="21" t="str">
        <f>IF(Input_Table[[#This Row],[Quote1]]="","",  IFERROR(Input_Table[[#This Row],[Selected Amount]]-Input_Table[[#This Row],[Quote1]],""))</f>
        <v/>
      </c>
      <c r="O109" s="21" t="str">
        <f>IF(Input_Table[[#This Row],[Quote2]]="","",  IFERROR(Input_Table[[#This Row],[Selected Amount]]-Input_Table[[#This Row],[Quote2]],""))</f>
        <v/>
      </c>
      <c r="P109" s="21" t="str">
        <f>IF(Input_Table[[#This Row],[Quote3]]="","",IFERROR(Input_Table[[#This Row],[Selected Amount]]-Input_Table[[#This Row],[Quote3]],""))</f>
        <v/>
      </c>
    </row>
    <row r="110" spans="2:16" x14ac:dyDescent="0.25">
      <c r="B110" s="43"/>
      <c r="C110" s="43"/>
      <c r="D110" s="45"/>
      <c r="E110" s="20"/>
      <c r="F110" s="45"/>
      <c r="G110" s="20"/>
      <c r="H110" s="45"/>
      <c r="I110" s="20"/>
      <c r="J110" s="30"/>
      <c r="K110" s="26"/>
      <c r="L110" s="46" t="str">
        <f>IFERROR(INDEX(Input_Table[[#This Row],[Item_Description]:[Vendor3]],MATCH(Input_Table[[#This Row],[Select Winning Quote!]],Input_Table[[#Headers],[Vendor1]:[Quote3]],0)),"")</f>
        <v/>
      </c>
      <c r="M11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0" s="21" t="str">
        <f>IF(Input_Table[[#This Row],[Quote1]]="","",  IFERROR(Input_Table[[#This Row],[Selected Amount]]-Input_Table[[#This Row],[Quote1]],""))</f>
        <v/>
      </c>
      <c r="O110" s="21" t="str">
        <f>IF(Input_Table[[#This Row],[Quote2]]="","",  IFERROR(Input_Table[[#This Row],[Selected Amount]]-Input_Table[[#This Row],[Quote2]],""))</f>
        <v/>
      </c>
      <c r="P110" s="21" t="str">
        <f>IF(Input_Table[[#This Row],[Quote3]]="","",IFERROR(Input_Table[[#This Row],[Selected Amount]]-Input_Table[[#This Row],[Quote3]],""))</f>
        <v/>
      </c>
    </row>
    <row r="111" spans="2:16" x14ac:dyDescent="0.25">
      <c r="B111" s="43"/>
      <c r="C111" s="43"/>
      <c r="D111" s="45"/>
      <c r="E111" s="20"/>
      <c r="F111" s="45"/>
      <c r="G111" s="20"/>
      <c r="H111" s="45"/>
      <c r="I111" s="20"/>
      <c r="J111" s="30"/>
      <c r="K111" s="26"/>
      <c r="L111" s="46" t="str">
        <f>IFERROR(INDEX(Input_Table[[#This Row],[Item_Description]:[Vendor3]],MATCH(Input_Table[[#This Row],[Select Winning Quote!]],Input_Table[[#Headers],[Vendor1]:[Quote3]],0)),"")</f>
        <v/>
      </c>
      <c r="M11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1" s="21" t="str">
        <f>IF(Input_Table[[#This Row],[Quote1]]="","",  IFERROR(Input_Table[[#This Row],[Selected Amount]]-Input_Table[[#This Row],[Quote1]],""))</f>
        <v/>
      </c>
      <c r="O111" s="21" t="str">
        <f>IF(Input_Table[[#This Row],[Quote2]]="","",  IFERROR(Input_Table[[#This Row],[Selected Amount]]-Input_Table[[#This Row],[Quote2]],""))</f>
        <v/>
      </c>
      <c r="P111" s="21" t="str">
        <f>IF(Input_Table[[#This Row],[Quote3]]="","",IFERROR(Input_Table[[#This Row],[Selected Amount]]-Input_Table[[#This Row],[Quote3]],""))</f>
        <v/>
      </c>
    </row>
    <row r="112" spans="2:16" x14ac:dyDescent="0.25">
      <c r="B112" s="43"/>
      <c r="C112" s="43"/>
      <c r="D112" s="45"/>
      <c r="E112" s="20"/>
      <c r="F112" s="45"/>
      <c r="G112" s="20"/>
      <c r="H112" s="45"/>
      <c r="I112" s="20"/>
      <c r="J112" s="30"/>
      <c r="K112" s="26"/>
      <c r="L112" s="46" t="str">
        <f>IFERROR(INDEX(Input_Table[[#This Row],[Item_Description]:[Vendor3]],MATCH(Input_Table[[#This Row],[Select Winning Quote!]],Input_Table[[#Headers],[Vendor1]:[Quote3]],0)),"")</f>
        <v/>
      </c>
      <c r="M11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2" s="21" t="str">
        <f>IF(Input_Table[[#This Row],[Quote1]]="","",  IFERROR(Input_Table[[#This Row],[Selected Amount]]-Input_Table[[#This Row],[Quote1]],""))</f>
        <v/>
      </c>
      <c r="O112" s="21" t="str">
        <f>IF(Input_Table[[#This Row],[Quote2]]="","",  IFERROR(Input_Table[[#This Row],[Selected Amount]]-Input_Table[[#This Row],[Quote2]],""))</f>
        <v/>
      </c>
      <c r="P112" s="21" t="str">
        <f>IF(Input_Table[[#This Row],[Quote3]]="","",IFERROR(Input_Table[[#This Row],[Selected Amount]]-Input_Table[[#This Row],[Quote3]],""))</f>
        <v/>
      </c>
    </row>
    <row r="113" spans="2:16" x14ac:dyDescent="0.25">
      <c r="B113" s="43"/>
      <c r="C113" s="43"/>
      <c r="D113" s="45"/>
      <c r="E113" s="20"/>
      <c r="F113" s="45"/>
      <c r="G113" s="20"/>
      <c r="H113" s="45"/>
      <c r="I113" s="20"/>
      <c r="J113" s="30"/>
      <c r="K113" s="26"/>
      <c r="L113" s="46" t="str">
        <f>IFERROR(INDEX(Input_Table[[#This Row],[Item_Description]:[Vendor3]],MATCH(Input_Table[[#This Row],[Select Winning Quote!]],Input_Table[[#Headers],[Vendor1]:[Quote3]],0)),"")</f>
        <v/>
      </c>
      <c r="M11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3" s="21" t="str">
        <f>IF(Input_Table[[#This Row],[Quote1]]="","",  IFERROR(Input_Table[[#This Row],[Selected Amount]]-Input_Table[[#This Row],[Quote1]],""))</f>
        <v/>
      </c>
      <c r="O113" s="21" t="str">
        <f>IF(Input_Table[[#This Row],[Quote2]]="","",  IFERROR(Input_Table[[#This Row],[Selected Amount]]-Input_Table[[#This Row],[Quote2]],""))</f>
        <v/>
      </c>
      <c r="P113" s="21" t="str">
        <f>IF(Input_Table[[#This Row],[Quote3]]="","",IFERROR(Input_Table[[#This Row],[Selected Amount]]-Input_Table[[#This Row],[Quote3]],""))</f>
        <v/>
      </c>
    </row>
    <row r="114" spans="2:16" x14ac:dyDescent="0.25">
      <c r="B114" s="43"/>
      <c r="C114" s="43"/>
      <c r="D114" s="45"/>
      <c r="E114" s="20"/>
      <c r="F114" s="45"/>
      <c r="G114" s="20"/>
      <c r="H114" s="45"/>
      <c r="I114" s="20"/>
      <c r="J114" s="30"/>
      <c r="K114" s="26"/>
      <c r="L114" s="46" t="str">
        <f>IFERROR(INDEX(Input_Table[[#This Row],[Item_Description]:[Vendor3]],MATCH(Input_Table[[#This Row],[Select Winning Quote!]],Input_Table[[#Headers],[Vendor1]:[Quote3]],0)),"")</f>
        <v/>
      </c>
      <c r="M11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4" s="21" t="str">
        <f>IF(Input_Table[[#This Row],[Quote1]]="","",  IFERROR(Input_Table[[#This Row],[Selected Amount]]-Input_Table[[#This Row],[Quote1]],""))</f>
        <v/>
      </c>
      <c r="O114" s="21" t="str">
        <f>IF(Input_Table[[#This Row],[Quote2]]="","",  IFERROR(Input_Table[[#This Row],[Selected Amount]]-Input_Table[[#This Row],[Quote2]],""))</f>
        <v/>
      </c>
      <c r="P114" s="21" t="str">
        <f>IF(Input_Table[[#This Row],[Quote3]]="","",IFERROR(Input_Table[[#This Row],[Selected Amount]]-Input_Table[[#This Row],[Quote3]],""))</f>
        <v/>
      </c>
    </row>
    <row r="115" spans="2:16" x14ac:dyDescent="0.25">
      <c r="B115" s="43"/>
      <c r="C115" s="43"/>
      <c r="D115" s="45"/>
      <c r="E115" s="20"/>
      <c r="F115" s="45"/>
      <c r="G115" s="20"/>
      <c r="H115" s="45"/>
      <c r="I115" s="20"/>
      <c r="J115" s="30"/>
      <c r="K115" s="26"/>
      <c r="L115" s="46" t="str">
        <f>IFERROR(INDEX(Input_Table[[#This Row],[Item_Description]:[Vendor3]],MATCH(Input_Table[[#This Row],[Select Winning Quote!]],Input_Table[[#Headers],[Vendor1]:[Quote3]],0)),"")</f>
        <v/>
      </c>
      <c r="M11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5" s="21" t="str">
        <f>IF(Input_Table[[#This Row],[Quote1]]="","",  IFERROR(Input_Table[[#This Row],[Selected Amount]]-Input_Table[[#This Row],[Quote1]],""))</f>
        <v/>
      </c>
      <c r="O115" s="21" t="str">
        <f>IF(Input_Table[[#This Row],[Quote2]]="","",  IFERROR(Input_Table[[#This Row],[Selected Amount]]-Input_Table[[#This Row],[Quote2]],""))</f>
        <v/>
      </c>
      <c r="P115" s="21" t="str">
        <f>IF(Input_Table[[#This Row],[Quote3]]="","",IFERROR(Input_Table[[#This Row],[Selected Amount]]-Input_Table[[#This Row],[Quote3]],""))</f>
        <v/>
      </c>
    </row>
    <row r="116" spans="2:16" x14ac:dyDescent="0.25">
      <c r="B116" s="43"/>
      <c r="C116" s="43"/>
      <c r="D116" s="45"/>
      <c r="E116" s="20"/>
      <c r="F116" s="45"/>
      <c r="G116" s="20"/>
      <c r="H116" s="45"/>
      <c r="I116" s="20"/>
      <c r="J116" s="30"/>
      <c r="K116" s="26"/>
      <c r="L116" s="46" t="str">
        <f>IFERROR(INDEX(Input_Table[[#This Row],[Item_Description]:[Vendor3]],MATCH(Input_Table[[#This Row],[Select Winning Quote!]],Input_Table[[#Headers],[Vendor1]:[Quote3]],0)),"")</f>
        <v/>
      </c>
      <c r="M11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6" s="21" t="str">
        <f>IF(Input_Table[[#This Row],[Quote1]]="","",  IFERROR(Input_Table[[#This Row],[Selected Amount]]-Input_Table[[#This Row],[Quote1]],""))</f>
        <v/>
      </c>
      <c r="O116" s="21" t="str">
        <f>IF(Input_Table[[#This Row],[Quote2]]="","",  IFERROR(Input_Table[[#This Row],[Selected Amount]]-Input_Table[[#This Row],[Quote2]],""))</f>
        <v/>
      </c>
      <c r="P116" s="21" t="str">
        <f>IF(Input_Table[[#This Row],[Quote3]]="","",IFERROR(Input_Table[[#This Row],[Selected Amount]]-Input_Table[[#This Row],[Quote3]],""))</f>
        <v/>
      </c>
    </row>
    <row r="117" spans="2:16" x14ac:dyDescent="0.25">
      <c r="B117" s="43"/>
      <c r="C117" s="43"/>
      <c r="D117" s="45"/>
      <c r="E117" s="20"/>
      <c r="F117" s="45"/>
      <c r="G117" s="20"/>
      <c r="H117" s="45"/>
      <c r="I117" s="20"/>
      <c r="J117" s="30"/>
      <c r="K117" s="26"/>
      <c r="L117" s="46" t="str">
        <f>IFERROR(INDEX(Input_Table[[#This Row],[Item_Description]:[Vendor3]],MATCH(Input_Table[[#This Row],[Select Winning Quote!]],Input_Table[[#Headers],[Vendor1]:[Quote3]],0)),"")</f>
        <v/>
      </c>
      <c r="M11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7" s="21" t="str">
        <f>IF(Input_Table[[#This Row],[Quote1]]="","",  IFERROR(Input_Table[[#This Row],[Selected Amount]]-Input_Table[[#This Row],[Quote1]],""))</f>
        <v/>
      </c>
      <c r="O117" s="21" t="str">
        <f>IF(Input_Table[[#This Row],[Quote2]]="","",  IFERROR(Input_Table[[#This Row],[Selected Amount]]-Input_Table[[#This Row],[Quote2]],""))</f>
        <v/>
      </c>
      <c r="P117" s="21" t="str">
        <f>IF(Input_Table[[#This Row],[Quote3]]="","",IFERROR(Input_Table[[#This Row],[Selected Amount]]-Input_Table[[#This Row],[Quote3]],""))</f>
        <v/>
      </c>
    </row>
    <row r="118" spans="2:16" x14ac:dyDescent="0.25">
      <c r="B118" s="43"/>
      <c r="C118" s="43"/>
      <c r="D118" s="45"/>
      <c r="E118" s="20"/>
      <c r="F118" s="45"/>
      <c r="G118" s="20"/>
      <c r="H118" s="45"/>
      <c r="I118" s="20"/>
      <c r="J118" s="30"/>
      <c r="K118" s="26"/>
      <c r="L118" s="46" t="str">
        <f>IFERROR(INDEX(Input_Table[[#This Row],[Item_Description]:[Vendor3]],MATCH(Input_Table[[#This Row],[Select Winning Quote!]],Input_Table[[#Headers],[Vendor1]:[Quote3]],0)),"")</f>
        <v/>
      </c>
      <c r="M11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8" s="21" t="str">
        <f>IF(Input_Table[[#This Row],[Quote1]]="","",  IFERROR(Input_Table[[#This Row],[Selected Amount]]-Input_Table[[#This Row],[Quote1]],""))</f>
        <v/>
      </c>
      <c r="O118" s="21" t="str">
        <f>IF(Input_Table[[#This Row],[Quote2]]="","",  IFERROR(Input_Table[[#This Row],[Selected Amount]]-Input_Table[[#This Row],[Quote2]],""))</f>
        <v/>
      </c>
      <c r="P118" s="21" t="str">
        <f>IF(Input_Table[[#This Row],[Quote3]]="","",IFERROR(Input_Table[[#This Row],[Selected Amount]]-Input_Table[[#This Row],[Quote3]],""))</f>
        <v/>
      </c>
    </row>
    <row r="119" spans="2:16" x14ac:dyDescent="0.25">
      <c r="B119" s="43"/>
      <c r="C119" s="43"/>
      <c r="D119" s="45"/>
      <c r="E119" s="20"/>
      <c r="F119" s="45"/>
      <c r="G119" s="20"/>
      <c r="H119" s="45"/>
      <c r="I119" s="20"/>
      <c r="J119" s="30"/>
      <c r="K119" s="26"/>
      <c r="L119" s="46" t="str">
        <f>IFERROR(INDEX(Input_Table[[#This Row],[Item_Description]:[Vendor3]],MATCH(Input_Table[[#This Row],[Select Winning Quote!]],Input_Table[[#Headers],[Vendor1]:[Quote3]],0)),"")</f>
        <v/>
      </c>
      <c r="M11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19" s="21" t="str">
        <f>IF(Input_Table[[#This Row],[Quote1]]="","",  IFERROR(Input_Table[[#This Row],[Selected Amount]]-Input_Table[[#This Row],[Quote1]],""))</f>
        <v/>
      </c>
      <c r="O119" s="21" t="str">
        <f>IF(Input_Table[[#This Row],[Quote2]]="","",  IFERROR(Input_Table[[#This Row],[Selected Amount]]-Input_Table[[#This Row],[Quote2]],""))</f>
        <v/>
      </c>
      <c r="P119" s="21" t="str">
        <f>IF(Input_Table[[#This Row],[Quote3]]="","",IFERROR(Input_Table[[#This Row],[Selected Amount]]-Input_Table[[#This Row],[Quote3]],""))</f>
        <v/>
      </c>
    </row>
    <row r="120" spans="2:16" x14ac:dyDescent="0.25">
      <c r="B120" s="43"/>
      <c r="C120" s="43"/>
      <c r="D120" s="45"/>
      <c r="E120" s="20"/>
      <c r="F120" s="45"/>
      <c r="G120" s="20"/>
      <c r="H120" s="45"/>
      <c r="I120" s="20"/>
      <c r="J120" s="30"/>
      <c r="K120" s="26"/>
      <c r="L120" s="46" t="str">
        <f>IFERROR(INDEX(Input_Table[[#This Row],[Item_Description]:[Vendor3]],MATCH(Input_Table[[#This Row],[Select Winning Quote!]],Input_Table[[#Headers],[Vendor1]:[Quote3]],0)),"")</f>
        <v/>
      </c>
      <c r="M12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0" s="21" t="str">
        <f>IF(Input_Table[[#This Row],[Quote1]]="","",  IFERROR(Input_Table[[#This Row],[Selected Amount]]-Input_Table[[#This Row],[Quote1]],""))</f>
        <v/>
      </c>
      <c r="O120" s="21" t="str">
        <f>IF(Input_Table[[#This Row],[Quote2]]="","",  IFERROR(Input_Table[[#This Row],[Selected Amount]]-Input_Table[[#This Row],[Quote2]],""))</f>
        <v/>
      </c>
      <c r="P120" s="21" t="str">
        <f>IF(Input_Table[[#This Row],[Quote3]]="","",IFERROR(Input_Table[[#This Row],[Selected Amount]]-Input_Table[[#This Row],[Quote3]],""))</f>
        <v/>
      </c>
    </row>
    <row r="121" spans="2:16" x14ac:dyDescent="0.25">
      <c r="B121" s="43"/>
      <c r="C121" s="43"/>
      <c r="D121" s="45"/>
      <c r="E121" s="20"/>
      <c r="F121" s="45"/>
      <c r="G121" s="20"/>
      <c r="H121" s="45"/>
      <c r="I121" s="20"/>
      <c r="J121" s="30"/>
      <c r="K121" s="26"/>
      <c r="L121" s="46" t="str">
        <f>IFERROR(INDEX(Input_Table[[#This Row],[Item_Description]:[Vendor3]],MATCH(Input_Table[[#This Row],[Select Winning Quote!]],Input_Table[[#Headers],[Vendor1]:[Quote3]],0)),"")</f>
        <v/>
      </c>
      <c r="M12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1" s="21" t="str">
        <f>IF(Input_Table[[#This Row],[Quote1]]="","",  IFERROR(Input_Table[[#This Row],[Selected Amount]]-Input_Table[[#This Row],[Quote1]],""))</f>
        <v/>
      </c>
      <c r="O121" s="21" t="str">
        <f>IF(Input_Table[[#This Row],[Quote2]]="","",  IFERROR(Input_Table[[#This Row],[Selected Amount]]-Input_Table[[#This Row],[Quote2]],""))</f>
        <v/>
      </c>
      <c r="P121" s="21" t="str">
        <f>IF(Input_Table[[#This Row],[Quote3]]="","",IFERROR(Input_Table[[#This Row],[Selected Amount]]-Input_Table[[#This Row],[Quote3]],""))</f>
        <v/>
      </c>
    </row>
    <row r="122" spans="2:16" x14ac:dyDescent="0.25">
      <c r="B122" s="43"/>
      <c r="C122" s="43"/>
      <c r="D122" s="45"/>
      <c r="E122" s="20"/>
      <c r="F122" s="45"/>
      <c r="G122" s="20"/>
      <c r="H122" s="45"/>
      <c r="I122" s="20"/>
      <c r="J122" s="30"/>
      <c r="K122" s="26"/>
      <c r="L122" s="46" t="str">
        <f>IFERROR(INDEX(Input_Table[[#This Row],[Item_Description]:[Vendor3]],MATCH(Input_Table[[#This Row],[Select Winning Quote!]],Input_Table[[#Headers],[Vendor1]:[Quote3]],0)),"")</f>
        <v/>
      </c>
      <c r="M12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2" s="21" t="str">
        <f>IF(Input_Table[[#This Row],[Quote1]]="","",  IFERROR(Input_Table[[#This Row],[Selected Amount]]-Input_Table[[#This Row],[Quote1]],""))</f>
        <v/>
      </c>
      <c r="O122" s="21" t="str">
        <f>IF(Input_Table[[#This Row],[Quote2]]="","",  IFERROR(Input_Table[[#This Row],[Selected Amount]]-Input_Table[[#This Row],[Quote2]],""))</f>
        <v/>
      </c>
      <c r="P122" s="21" t="str">
        <f>IF(Input_Table[[#This Row],[Quote3]]="","",IFERROR(Input_Table[[#This Row],[Selected Amount]]-Input_Table[[#This Row],[Quote3]],""))</f>
        <v/>
      </c>
    </row>
    <row r="123" spans="2:16" x14ac:dyDescent="0.25">
      <c r="B123" s="43"/>
      <c r="C123" s="43"/>
      <c r="D123" s="45"/>
      <c r="E123" s="20"/>
      <c r="F123" s="45"/>
      <c r="G123" s="20"/>
      <c r="H123" s="45"/>
      <c r="I123" s="20"/>
      <c r="J123" s="30"/>
      <c r="K123" s="26"/>
      <c r="L123" s="46" t="str">
        <f>IFERROR(INDEX(Input_Table[[#This Row],[Item_Description]:[Vendor3]],MATCH(Input_Table[[#This Row],[Select Winning Quote!]],Input_Table[[#Headers],[Vendor1]:[Quote3]],0)),"")</f>
        <v/>
      </c>
      <c r="M12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3" s="21" t="str">
        <f>IF(Input_Table[[#This Row],[Quote1]]="","",  IFERROR(Input_Table[[#This Row],[Selected Amount]]-Input_Table[[#This Row],[Quote1]],""))</f>
        <v/>
      </c>
      <c r="O123" s="21" t="str">
        <f>IF(Input_Table[[#This Row],[Quote2]]="","",  IFERROR(Input_Table[[#This Row],[Selected Amount]]-Input_Table[[#This Row],[Quote2]],""))</f>
        <v/>
      </c>
      <c r="P123" s="21" t="str">
        <f>IF(Input_Table[[#This Row],[Quote3]]="","",IFERROR(Input_Table[[#This Row],[Selected Amount]]-Input_Table[[#This Row],[Quote3]],""))</f>
        <v/>
      </c>
    </row>
    <row r="124" spans="2:16" x14ac:dyDescent="0.25">
      <c r="B124" s="43"/>
      <c r="C124" s="43"/>
      <c r="D124" s="45"/>
      <c r="E124" s="20"/>
      <c r="F124" s="45"/>
      <c r="G124" s="20"/>
      <c r="H124" s="45"/>
      <c r="I124" s="20"/>
      <c r="J124" s="30"/>
      <c r="K124" s="26"/>
      <c r="L124" s="46" t="str">
        <f>IFERROR(INDEX(Input_Table[[#This Row],[Item_Description]:[Vendor3]],MATCH(Input_Table[[#This Row],[Select Winning Quote!]],Input_Table[[#Headers],[Vendor1]:[Quote3]],0)),"")</f>
        <v/>
      </c>
      <c r="M12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4" s="21" t="str">
        <f>IF(Input_Table[[#This Row],[Quote1]]="","",  IFERROR(Input_Table[[#This Row],[Selected Amount]]-Input_Table[[#This Row],[Quote1]],""))</f>
        <v/>
      </c>
      <c r="O124" s="21" t="str">
        <f>IF(Input_Table[[#This Row],[Quote2]]="","",  IFERROR(Input_Table[[#This Row],[Selected Amount]]-Input_Table[[#This Row],[Quote2]],""))</f>
        <v/>
      </c>
      <c r="P124" s="21" t="str">
        <f>IF(Input_Table[[#This Row],[Quote3]]="","",IFERROR(Input_Table[[#This Row],[Selected Amount]]-Input_Table[[#This Row],[Quote3]],""))</f>
        <v/>
      </c>
    </row>
    <row r="125" spans="2:16" x14ac:dyDescent="0.25">
      <c r="B125" s="43"/>
      <c r="C125" s="43"/>
      <c r="D125" s="45"/>
      <c r="E125" s="20"/>
      <c r="F125" s="45"/>
      <c r="G125" s="20"/>
      <c r="H125" s="45"/>
      <c r="I125" s="20"/>
      <c r="J125" s="30"/>
      <c r="K125" s="26"/>
      <c r="L125" s="46" t="str">
        <f>IFERROR(INDEX(Input_Table[[#This Row],[Item_Description]:[Vendor3]],MATCH(Input_Table[[#This Row],[Select Winning Quote!]],Input_Table[[#Headers],[Vendor1]:[Quote3]],0)),"")</f>
        <v/>
      </c>
      <c r="M12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5" s="21" t="str">
        <f>IF(Input_Table[[#This Row],[Quote1]]="","",  IFERROR(Input_Table[[#This Row],[Selected Amount]]-Input_Table[[#This Row],[Quote1]],""))</f>
        <v/>
      </c>
      <c r="O125" s="21" t="str">
        <f>IF(Input_Table[[#This Row],[Quote2]]="","",  IFERROR(Input_Table[[#This Row],[Selected Amount]]-Input_Table[[#This Row],[Quote2]],""))</f>
        <v/>
      </c>
      <c r="P125" s="21" t="str">
        <f>IF(Input_Table[[#This Row],[Quote3]]="","",IFERROR(Input_Table[[#This Row],[Selected Amount]]-Input_Table[[#This Row],[Quote3]],""))</f>
        <v/>
      </c>
    </row>
    <row r="126" spans="2:16" x14ac:dyDescent="0.25">
      <c r="B126" s="43"/>
      <c r="C126" s="43"/>
      <c r="D126" s="45"/>
      <c r="E126" s="20"/>
      <c r="F126" s="45"/>
      <c r="G126" s="20"/>
      <c r="H126" s="45"/>
      <c r="I126" s="20"/>
      <c r="J126" s="30"/>
      <c r="K126" s="26"/>
      <c r="L126" s="46" t="str">
        <f>IFERROR(INDEX(Input_Table[[#This Row],[Item_Description]:[Vendor3]],MATCH(Input_Table[[#This Row],[Select Winning Quote!]],Input_Table[[#Headers],[Vendor1]:[Quote3]],0)),"")</f>
        <v/>
      </c>
      <c r="M12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6" s="21" t="str">
        <f>IF(Input_Table[[#This Row],[Quote1]]="","",  IFERROR(Input_Table[[#This Row],[Selected Amount]]-Input_Table[[#This Row],[Quote1]],""))</f>
        <v/>
      </c>
      <c r="O126" s="21" t="str">
        <f>IF(Input_Table[[#This Row],[Quote2]]="","",  IFERROR(Input_Table[[#This Row],[Selected Amount]]-Input_Table[[#This Row],[Quote2]],""))</f>
        <v/>
      </c>
      <c r="P126" s="21" t="str">
        <f>IF(Input_Table[[#This Row],[Quote3]]="","",IFERROR(Input_Table[[#This Row],[Selected Amount]]-Input_Table[[#This Row],[Quote3]],""))</f>
        <v/>
      </c>
    </row>
    <row r="127" spans="2:16" x14ac:dyDescent="0.25">
      <c r="B127" s="43"/>
      <c r="C127" s="43"/>
      <c r="D127" s="45"/>
      <c r="E127" s="20"/>
      <c r="F127" s="45"/>
      <c r="G127" s="20"/>
      <c r="H127" s="45"/>
      <c r="I127" s="20"/>
      <c r="J127" s="30"/>
      <c r="K127" s="26"/>
      <c r="L127" s="46" t="str">
        <f>IFERROR(INDEX(Input_Table[[#This Row],[Item_Description]:[Vendor3]],MATCH(Input_Table[[#This Row],[Select Winning Quote!]],Input_Table[[#Headers],[Vendor1]:[Quote3]],0)),"")</f>
        <v/>
      </c>
      <c r="M12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7" s="21" t="str">
        <f>IF(Input_Table[[#This Row],[Quote1]]="","",  IFERROR(Input_Table[[#This Row],[Selected Amount]]-Input_Table[[#This Row],[Quote1]],""))</f>
        <v/>
      </c>
      <c r="O127" s="21" t="str">
        <f>IF(Input_Table[[#This Row],[Quote2]]="","",  IFERROR(Input_Table[[#This Row],[Selected Amount]]-Input_Table[[#This Row],[Quote2]],""))</f>
        <v/>
      </c>
      <c r="P127" s="21" t="str">
        <f>IF(Input_Table[[#This Row],[Quote3]]="","",IFERROR(Input_Table[[#This Row],[Selected Amount]]-Input_Table[[#This Row],[Quote3]],""))</f>
        <v/>
      </c>
    </row>
    <row r="128" spans="2:16" x14ac:dyDescent="0.25">
      <c r="B128" s="43"/>
      <c r="C128" s="43"/>
      <c r="D128" s="45"/>
      <c r="E128" s="20"/>
      <c r="F128" s="45"/>
      <c r="G128" s="20"/>
      <c r="H128" s="45"/>
      <c r="I128" s="20"/>
      <c r="J128" s="30"/>
      <c r="K128" s="26"/>
      <c r="L128" s="46" t="str">
        <f>IFERROR(INDEX(Input_Table[[#This Row],[Item_Description]:[Vendor3]],MATCH(Input_Table[[#This Row],[Select Winning Quote!]],Input_Table[[#Headers],[Vendor1]:[Quote3]],0)),"")</f>
        <v/>
      </c>
      <c r="M12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8" s="21" t="str">
        <f>IF(Input_Table[[#This Row],[Quote1]]="","",  IFERROR(Input_Table[[#This Row],[Selected Amount]]-Input_Table[[#This Row],[Quote1]],""))</f>
        <v/>
      </c>
      <c r="O128" s="21" t="str">
        <f>IF(Input_Table[[#This Row],[Quote2]]="","",  IFERROR(Input_Table[[#This Row],[Selected Amount]]-Input_Table[[#This Row],[Quote2]],""))</f>
        <v/>
      </c>
      <c r="P128" s="21" t="str">
        <f>IF(Input_Table[[#This Row],[Quote3]]="","",IFERROR(Input_Table[[#This Row],[Selected Amount]]-Input_Table[[#This Row],[Quote3]],""))</f>
        <v/>
      </c>
    </row>
    <row r="129" spans="2:16" x14ac:dyDescent="0.25">
      <c r="B129" s="43"/>
      <c r="C129" s="43"/>
      <c r="D129" s="45"/>
      <c r="E129" s="20"/>
      <c r="F129" s="45"/>
      <c r="G129" s="20"/>
      <c r="H129" s="45"/>
      <c r="I129" s="20"/>
      <c r="J129" s="30"/>
      <c r="K129" s="26"/>
      <c r="L129" s="46" t="str">
        <f>IFERROR(INDEX(Input_Table[[#This Row],[Item_Description]:[Vendor3]],MATCH(Input_Table[[#This Row],[Select Winning Quote!]],Input_Table[[#Headers],[Vendor1]:[Quote3]],0)),"")</f>
        <v/>
      </c>
      <c r="M12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29" s="21" t="str">
        <f>IF(Input_Table[[#This Row],[Quote1]]="","",  IFERROR(Input_Table[[#This Row],[Selected Amount]]-Input_Table[[#This Row],[Quote1]],""))</f>
        <v/>
      </c>
      <c r="O129" s="21" t="str">
        <f>IF(Input_Table[[#This Row],[Quote2]]="","",  IFERROR(Input_Table[[#This Row],[Selected Amount]]-Input_Table[[#This Row],[Quote2]],""))</f>
        <v/>
      </c>
      <c r="P129" s="21" t="str">
        <f>IF(Input_Table[[#This Row],[Quote3]]="","",IFERROR(Input_Table[[#This Row],[Selected Amount]]-Input_Table[[#This Row],[Quote3]],""))</f>
        <v/>
      </c>
    </row>
    <row r="130" spans="2:16" x14ac:dyDescent="0.25">
      <c r="B130" s="43"/>
      <c r="C130" s="43"/>
      <c r="D130" s="45"/>
      <c r="E130" s="20"/>
      <c r="F130" s="45"/>
      <c r="G130" s="20"/>
      <c r="H130" s="45"/>
      <c r="I130" s="20"/>
      <c r="J130" s="30"/>
      <c r="K130" s="26"/>
      <c r="L130" s="46" t="str">
        <f>IFERROR(INDEX(Input_Table[[#This Row],[Item_Description]:[Vendor3]],MATCH(Input_Table[[#This Row],[Select Winning Quote!]],Input_Table[[#Headers],[Vendor1]:[Quote3]],0)),"")</f>
        <v/>
      </c>
      <c r="M13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0" s="21" t="str">
        <f>IF(Input_Table[[#This Row],[Quote1]]="","",  IFERROR(Input_Table[[#This Row],[Selected Amount]]-Input_Table[[#This Row],[Quote1]],""))</f>
        <v/>
      </c>
      <c r="O130" s="21" t="str">
        <f>IF(Input_Table[[#This Row],[Quote2]]="","",  IFERROR(Input_Table[[#This Row],[Selected Amount]]-Input_Table[[#This Row],[Quote2]],""))</f>
        <v/>
      </c>
      <c r="P130" s="21" t="str">
        <f>IF(Input_Table[[#This Row],[Quote3]]="","",IFERROR(Input_Table[[#This Row],[Selected Amount]]-Input_Table[[#This Row],[Quote3]],""))</f>
        <v/>
      </c>
    </row>
    <row r="131" spans="2:16" x14ac:dyDescent="0.25">
      <c r="B131" s="43"/>
      <c r="C131" s="43"/>
      <c r="D131" s="45"/>
      <c r="E131" s="20"/>
      <c r="F131" s="45"/>
      <c r="G131" s="20"/>
      <c r="H131" s="45"/>
      <c r="I131" s="20"/>
      <c r="J131" s="30"/>
      <c r="K131" s="26"/>
      <c r="L131" s="46" t="str">
        <f>IFERROR(INDEX(Input_Table[[#This Row],[Item_Description]:[Vendor3]],MATCH(Input_Table[[#This Row],[Select Winning Quote!]],Input_Table[[#Headers],[Vendor1]:[Quote3]],0)),"")</f>
        <v/>
      </c>
      <c r="M13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1" s="21" t="str">
        <f>IF(Input_Table[[#This Row],[Quote1]]="","",  IFERROR(Input_Table[[#This Row],[Selected Amount]]-Input_Table[[#This Row],[Quote1]],""))</f>
        <v/>
      </c>
      <c r="O131" s="21" t="str">
        <f>IF(Input_Table[[#This Row],[Quote2]]="","",  IFERROR(Input_Table[[#This Row],[Selected Amount]]-Input_Table[[#This Row],[Quote2]],""))</f>
        <v/>
      </c>
      <c r="P131" s="21" t="str">
        <f>IF(Input_Table[[#This Row],[Quote3]]="","",IFERROR(Input_Table[[#This Row],[Selected Amount]]-Input_Table[[#This Row],[Quote3]],""))</f>
        <v/>
      </c>
    </row>
    <row r="132" spans="2:16" x14ac:dyDescent="0.25">
      <c r="B132" s="43"/>
      <c r="C132" s="43"/>
      <c r="D132" s="45"/>
      <c r="E132" s="20"/>
      <c r="F132" s="45"/>
      <c r="G132" s="20"/>
      <c r="H132" s="45"/>
      <c r="I132" s="20"/>
      <c r="J132" s="30"/>
      <c r="K132" s="26"/>
      <c r="L132" s="46" t="str">
        <f>IFERROR(INDEX(Input_Table[[#This Row],[Item_Description]:[Vendor3]],MATCH(Input_Table[[#This Row],[Select Winning Quote!]],Input_Table[[#Headers],[Vendor1]:[Quote3]],0)),"")</f>
        <v/>
      </c>
      <c r="M13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2" s="21" t="str">
        <f>IF(Input_Table[[#This Row],[Quote1]]="","",  IFERROR(Input_Table[[#This Row],[Selected Amount]]-Input_Table[[#This Row],[Quote1]],""))</f>
        <v/>
      </c>
      <c r="O132" s="21" t="str">
        <f>IF(Input_Table[[#This Row],[Quote2]]="","",  IFERROR(Input_Table[[#This Row],[Selected Amount]]-Input_Table[[#This Row],[Quote2]],""))</f>
        <v/>
      </c>
      <c r="P132" s="21" t="str">
        <f>IF(Input_Table[[#This Row],[Quote3]]="","",IFERROR(Input_Table[[#This Row],[Selected Amount]]-Input_Table[[#This Row],[Quote3]],""))</f>
        <v/>
      </c>
    </row>
    <row r="133" spans="2:16" x14ac:dyDescent="0.25">
      <c r="B133" s="43"/>
      <c r="C133" s="43"/>
      <c r="D133" s="45"/>
      <c r="E133" s="20"/>
      <c r="F133" s="45"/>
      <c r="G133" s="20"/>
      <c r="H133" s="45"/>
      <c r="I133" s="20"/>
      <c r="J133" s="30"/>
      <c r="K133" s="26"/>
      <c r="L133" s="46" t="str">
        <f>IFERROR(INDEX(Input_Table[[#This Row],[Item_Description]:[Vendor3]],MATCH(Input_Table[[#This Row],[Select Winning Quote!]],Input_Table[[#Headers],[Vendor1]:[Quote3]],0)),"")</f>
        <v/>
      </c>
      <c r="M13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3" s="21" t="str">
        <f>IF(Input_Table[[#This Row],[Quote1]]="","",  IFERROR(Input_Table[[#This Row],[Selected Amount]]-Input_Table[[#This Row],[Quote1]],""))</f>
        <v/>
      </c>
      <c r="O133" s="21" t="str">
        <f>IF(Input_Table[[#This Row],[Quote2]]="","",  IFERROR(Input_Table[[#This Row],[Selected Amount]]-Input_Table[[#This Row],[Quote2]],""))</f>
        <v/>
      </c>
      <c r="P133" s="21" t="str">
        <f>IF(Input_Table[[#This Row],[Quote3]]="","",IFERROR(Input_Table[[#This Row],[Selected Amount]]-Input_Table[[#This Row],[Quote3]],""))</f>
        <v/>
      </c>
    </row>
    <row r="134" spans="2:16" x14ac:dyDescent="0.25">
      <c r="B134" s="43"/>
      <c r="C134" s="43"/>
      <c r="D134" s="45"/>
      <c r="E134" s="20"/>
      <c r="F134" s="45"/>
      <c r="G134" s="20"/>
      <c r="H134" s="45"/>
      <c r="I134" s="20"/>
      <c r="J134" s="30"/>
      <c r="K134" s="26"/>
      <c r="L134" s="46" t="str">
        <f>IFERROR(INDEX(Input_Table[[#This Row],[Item_Description]:[Vendor3]],MATCH(Input_Table[[#This Row],[Select Winning Quote!]],Input_Table[[#Headers],[Vendor1]:[Quote3]],0)),"")</f>
        <v/>
      </c>
      <c r="M13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4" s="21" t="str">
        <f>IF(Input_Table[[#This Row],[Quote1]]="","",  IFERROR(Input_Table[[#This Row],[Selected Amount]]-Input_Table[[#This Row],[Quote1]],""))</f>
        <v/>
      </c>
      <c r="O134" s="21" t="str">
        <f>IF(Input_Table[[#This Row],[Quote2]]="","",  IFERROR(Input_Table[[#This Row],[Selected Amount]]-Input_Table[[#This Row],[Quote2]],""))</f>
        <v/>
      </c>
      <c r="P134" s="21" t="str">
        <f>IF(Input_Table[[#This Row],[Quote3]]="","",IFERROR(Input_Table[[#This Row],[Selected Amount]]-Input_Table[[#This Row],[Quote3]],""))</f>
        <v/>
      </c>
    </row>
    <row r="135" spans="2:16" x14ac:dyDescent="0.25">
      <c r="B135" s="43"/>
      <c r="C135" s="43"/>
      <c r="D135" s="45"/>
      <c r="E135" s="20"/>
      <c r="F135" s="45"/>
      <c r="G135" s="20"/>
      <c r="H135" s="45"/>
      <c r="I135" s="20"/>
      <c r="J135" s="30"/>
      <c r="K135" s="26"/>
      <c r="L135" s="46" t="str">
        <f>IFERROR(INDEX(Input_Table[[#This Row],[Item_Description]:[Vendor3]],MATCH(Input_Table[[#This Row],[Select Winning Quote!]],Input_Table[[#Headers],[Vendor1]:[Quote3]],0)),"")</f>
        <v/>
      </c>
      <c r="M13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5" s="21" t="str">
        <f>IF(Input_Table[[#This Row],[Quote1]]="","",  IFERROR(Input_Table[[#This Row],[Selected Amount]]-Input_Table[[#This Row],[Quote1]],""))</f>
        <v/>
      </c>
      <c r="O135" s="21" t="str">
        <f>IF(Input_Table[[#This Row],[Quote2]]="","",  IFERROR(Input_Table[[#This Row],[Selected Amount]]-Input_Table[[#This Row],[Quote2]],""))</f>
        <v/>
      </c>
      <c r="P135" s="21" t="str">
        <f>IF(Input_Table[[#This Row],[Quote3]]="","",IFERROR(Input_Table[[#This Row],[Selected Amount]]-Input_Table[[#This Row],[Quote3]],""))</f>
        <v/>
      </c>
    </row>
    <row r="136" spans="2:16" x14ac:dyDescent="0.25">
      <c r="B136" s="43"/>
      <c r="C136" s="43"/>
      <c r="D136" s="45"/>
      <c r="E136" s="20"/>
      <c r="F136" s="45"/>
      <c r="G136" s="20"/>
      <c r="H136" s="45"/>
      <c r="I136" s="20"/>
      <c r="J136" s="30"/>
      <c r="K136" s="26"/>
      <c r="L136" s="46" t="str">
        <f>IFERROR(INDEX(Input_Table[[#This Row],[Item_Description]:[Vendor3]],MATCH(Input_Table[[#This Row],[Select Winning Quote!]],Input_Table[[#Headers],[Vendor1]:[Quote3]],0)),"")</f>
        <v/>
      </c>
      <c r="M13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6" s="21" t="str">
        <f>IF(Input_Table[[#This Row],[Quote1]]="","",  IFERROR(Input_Table[[#This Row],[Selected Amount]]-Input_Table[[#This Row],[Quote1]],""))</f>
        <v/>
      </c>
      <c r="O136" s="21" t="str">
        <f>IF(Input_Table[[#This Row],[Quote2]]="","",  IFERROR(Input_Table[[#This Row],[Selected Amount]]-Input_Table[[#This Row],[Quote2]],""))</f>
        <v/>
      </c>
      <c r="P136" s="21" t="str">
        <f>IF(Input_Table[[#This Row],[Quote3]]="","",IFERROR(Input_Table[[#This Row],[Selected Amount]]-Input_Table[[#This Row],[Quote3]],""))</f>
        <v/>
      </c>
    </row>
    <row r="137" spans="2:16" x14ac:dyDescent="0.25">
      <c r="B137" s="43"/>
      <c r="C137" s="43"/>
      <c r="D137" s="45"/>
      <c r="E137" s="20"/>
      <c r="F137" s="45"/>
      <c r="G137" s="20"/>
      <c r="H137" s="45"/>
      <c r="I137" s="20"/>
      <c r="J137" s="30"/>
      <c r="K137" s="26"/>
      <c r="L137" s="46" t="str">
        <f>IFERROR(INDEX(Input_Table[[#This Row],[Item_Description]:[Vendor3]],MATCH(Input_Table[[#This Row],[Select Winning Quote!]],Input_Table[[#Headers],[Vendor1]:[Quote3]],0)),"")</f>
        <v/>
      </c>
      <c r="M13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7" s="21" t="str">
        <f>IF(Input_Table[[#This Row],[Quote1]]="","",  IFERROR(Input_Table[[#This Row],[Selected Amount]]-Input_Table[[#This Row],[Quote1]],""))</f>
        <v/>
      </c>
      <c r="O137" s="21" t="str">
        <f>IF(Input_Table[[#This Row],[Quote2]]="","",  IFERROR(Input_Table[[#This Row],[Selected Amount]]-Input_Table[[#This Row],[Quote2]],""))</f>
        <v/>
      </c>
      <c r="P137" s="21" t="str">
        <f>IF(Input_Table[[#This Row],[Quote3]]="","",IFERROR(Input_Table[[#This Row],[Selected Amount]]-Input_Table[[#This Row],[Quote3]],""))</f>
        <v/>
      </c>
    </row>
    <row r="138" spans="2:16" x14ac:dyDescent="0.25">
      <c r="B138" s="43"/>
      <c r="C138" s="43"/>
      <c r="D138" s="45"/>
      <c r="E138" s="20"/>
      <c r="F138" s="45"/>
      <c r="G138" s="20"/>
      <c r="H138" s="45"/>
      <c r="I138" s="20"/>
      <c r="J138" s="30"/>
      <c r="K138" s="26"/>
      <c r="L138" s="46" t="str">
        <f>IFERROR(INDEX(Input_Table[[#This Row],[Item_Description]:[Vendor3]],MATCH(Input_Table[[#This Row],[Select Winning Quote!]],Input_Table[[#Headers],[Vendor1]:[Quote3]],0)),"")</f>
        <v/>
      </c>
      <c r="M13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8" s="21" t="str">
        <f>IF(Input_Table[[#This Row],[Quote1]]="","",  IFERROR(Input_Table[[#This Row],[Selected Amount]]-Input_Table[[#This Row],[Quote1]],""))</f>
        <v/>
      </c>
      <c r="O138" s="21" t="str">
        <f>IF(Input_Table[[#This Row],[Quote2]]="","",  IFERROR(Input_Table[[#This Row],[Selected Amount]]-Input_Table[[#This Row],[Quote2]],""))</f>
        <v/>
      </c>
      <c r="P138" s="21" t="str">
        <f>IF(Input_Table[[#This Row],[Quote3]]="","",IFERROR(Input_Table[[#This Row],[Selected Amount]]-Input_Table[[#This Row],[Quote3]],""))</f>
        <v/>
      </c>
    </row>
    <row r="139" spans="2:16" x14ac:dyDescent="0.25">
      <c r="B139" s="43"/>
      <c r="C139" s="43"/>
      <c r="D139" s="45"/>
      <c r="E139" s="20"/>
      <c r="F139" s="45"/>
      <c r="G139" s="20"/>
      <c r="H139" s="45"/>
      <c r="I139" s="20"/>
      <c r="J139" s="30"/>
      <c r="K139" s="26"/>
      <c r="L139" s="46" t="str">
        <f>IFERROR(INDEX(Input_Table[[#This Row],[Item_Description]:[Vendor3]],MATCH(Input_Table[[#This Row],[Select Winning Quote!]],Input_Table[[#Headers],[Vendor1]:[Quote3]],0)),"")</f>
        <v/>
      </c>
      <c r="M13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39" s="21" t="str">
        <f>IF(Input_Table[[#This Row],[Quote1]]="","",  IFERROR(Input_Table[[#This Row],[Selected Amount]]-Input_Table[[#This Row],[Quote1]],""))</f>
        <v/>
      </c>
      <c r="O139" s="21" t="str">
        <f>IF(Input_Table[[#This Row],[Quote2]]="","",  IFERROR(Input_Table[[#This Row],[Selected Amount]]-Input_Table[[#This Row],[Quote2]],""))</f>
        <v/>
      </c>
      <c r="P139" s="21" t="str">
        <f>IF(Input_Table[[#This Row],[Quote3]]="","",IFERROR(Input_Table[[#This Row],[Selected Amount]]-Input_Table[[#This Row],[Quote3]],""))</f>
        <v/>
      </c>
    </row>
    <row r="140" spans="2:16" x14ac:dyDescent="0.25">
      <c r="B140" s="43"/>
      <c r="C140" s="43"/>
      <c r="D140" s="45"/>
      <c r="E140" s="20"/>
      <c r="F140" s="45"/>
      <c r="G140" s="20"/>
      <c r="H140" s="45"/>
      <c r="I140" s="20"/>
      <c r="J140" s="30"/>
      <c r="K140" s="26"/>
      <c r="L140" s="46" t="str">
        <f>IFERROR(INDEX(Input_Table[[#This Row],[Item_Description]:[Vendor3]],MATCH(Input_Table[[#This Row],[Select Winning Quote!]],Input_Table[[#Headers],[Vendor1]:[Quote3]],0)),"")</f>
        <v/>
      </c>
      <c r="M14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0" s="21" t="str">
        <f>IF(Input_Table[[#This Row],[Quote1]]="","",  IFERROR(Input_Table[[#This Row],[Selected Amount]]-Input_Table[[#This Row],[Quote1]],""))</f>
        <v/>
      </c>
      <c r="O140" s="21" t="str">
        <f>IF(Input_Table[[#This Row],[Quote2]]="","",  IFERROR(Input_Table[[#This Row],[Selected Amount]]-Input_Table[[#This Row],[Quote2]],""))</f>
        <v/>
      </c>
      <c r="P140" s="21" t="str">
        <f>IF(Input_Table[[#This Row],[Quote3]]="","",IFERROR(Input_Table[[#This Row],[Selected Amount]]-Input_Table[[#This Row],[Quote3]],""))</f>
        <v/>
      </c>
    </row>
    <row r="141" spans="2:16" x14ac:dyDescent="0.25">
      <c r="B141" s="43"/>
      <c r="C141" s="43"/>
      <c r="D141" s="45"/>
      <c r="E141" s="20"/>
      <c r="F141" s="45"/>
      <c r="G141" s="20"/>
      <c r="H141" s="45"/>
      <c r="I141" s="20"/>
      <c r="J141" s="30"/>
      <c r="K141" s="26"/>
      <c r="L141" s="46" t="str">
        <f>IFERROR(INDEX(Input_Table[[#This Row],[Item_Description]:[Vendor3]],MATCH(Input_Table[[#This Row],[Select Winning Quote!]],Input_Table[[#Headers],[Vendor1]:[Quote3]],0)),"")</f>
        <v/>
      </c>
      <c r="M14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1" s="21" t="str">
        <f>IF(Input_Table[[#This Row],[Quote1]]="","",  IFERROR(Input_Table[[#This Row],[Selected Amount]]-Input_Table[[#This Row],[Quote1]],""))</f>
        <v/>
      </c>
      <c r="O141" s="21" t="str">
        <f>IF(Input_Table[[#This Row],[Quote2]]="","",  IFERROR(Input_Table[[#This Row],[Selected Amount]]-Input_Table[[#This Row],[Quote2]],""))</f>
        <v/>
      </c>
      <c r="P141" s="21" t="str">
        <f>IF(Input_Table[[#This Row],[Quote3]]="","",IFERROR(Input_Table[[#This Row],[Selected Amount]]-Input_Table[[#This Row],[Quote3]],""))</f>
        <v/>
      </c>
    </row>
    <row r="142" spans="2:16" x14ac:dyDescent="0.25">
      <c r="B142" s="43"/>
      <c r="C142" s="43"/>
      <c r="D142" s="45"/>
      <c r="E142" s="20"/>
      <c r="F142" s="45"/>
      <c r="G142" s="20"/>
      <c r="H142" s="45"/>
      <c r="I142" s="20"/>
      <c r="J142" s="30"/>
      <c r="K142" s="26"/>
      <c r="L142" s="46" t="str">
        <f>IFERROR(INDEX(Input_Table[[#This Row],[Item_Description]:[Vendor3]],MATCH(Input_Table[[#This Row],[Select Winning Quote!]],Input_Table[[#Headers],[Vendor1]:[Quote3]],0)),"")</f>
        <v/>
      </c>
      <c r="M14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2" s="21" t="str">
        <f>IF(Input_Table[[#This Row],[Quote1]]="","",  IFERROR(Input_Table[[#This Row],[Selected Amount]]-Input_Table[[#This Row],[Quote1]],""))</f>
        <v/>
      </c>
      <c r="O142" s="21" t="str">
        <f>IF(Input_Table[[#This Row],[Quote2]]="","",  IFERROR(Input_Table[[#This Row],[Selected Amount]]-Input_Table[[#This Row],[Quote2]],""))</f>
        <v/>
      </c>
      <c r="P142" s="21" t="str">
        <f>IF(Input_Table[[#This Row],[Quote3]]="","",IFERROR(Input_Table[[#This Row],[Selected Amount]]-Input_Table[[#This Row],[Quote3]],""))</f>
        <v/>
      </c>
    </row>
    <row r="143" spans="2:16" x14ac:dyDescent="0.25">
      <c r="B143" s="43"/>
      <c r="C143" s="43"/>
      <c r="D143" s="45"/>
      <c r="E143" s="20"/>
      <c r="F143" s="45"/>
      <c r="G143" s="20"/>
      <c r="H143" s="45"/>
      <c r="I143" s="20"/>
      <c r="J143" s="30"/>
      <c r="K143" s="26"/>
      <c r="L143" s="46" t="str">
        <f>IFERROR(INDEX(Input_Table[[#This Row],[Item_Description]:[Vendor3]],MATCH(Input_Table[[#This Row],[Select Winning Quote!]],Input_Table[[#Headers],[Vendor1]:[Quote3]],0)),"")</f>
        <v/>
      </c>
      <c r="M14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3" s="21" t="str">
        <f>IF(Input_Table[[#This Row],[Quote1]]="","",  IFERROR(Input_Table[[#This Row],[Selected Amount]]-Input_Table[[#This Row],[Quote1]],""))</f>
        <v/>
      </c>
      <c r="O143" s="21" t="str">
        <f>IF(Input_Table[[#This Row],[Quote2]]="","",  IFERROR(Input_Table[[#This Row],[Selected Amount]]-Input_Table[[#This Row],[Quote2]],""))</f>
        <v/>
      </c>
      <c r="P143" s="21" t="str">
        <f>IF(Input_Table[[#This Row],[Quote3]]="","",IFERROR(Input_Table[[#This Row],[Selected Amount]]-Input_Table[[#This Row],[Quote3]],""))</f>
        <v/>
      </c>
    </row>
    <row r="144" spans="2:16" x14ac:dyDescent="0.25">
      <c r="B144" s="43"/>
      <c r="C144" s="43"/>
      <c r="D144" s="45"/>
      <c r="E144" s="20"/>
      <c r="F144" s="45"/>
      <c r="G144" s="20"/>
      <c r="H144" s="45"/>
      <c r="I144" s="20"/>
      <c r="J144" s="30"/>
      <c r="K144" s="26"/>
      <c r="L144" s="46" t="str">
        <f>IFERROR(INDEX(Input_Table[[#This Row],[Item_Description]:[Vendor3]],MATCH(Input_Table[[#This Row],[Select Winning Quote!]],Input_Table[[#Headers],[Vendor1]:[Quote3]],0)),"")</f>
        <v/>
      </c>
      <c r="M14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4" s="21" t="str">
        <f>IF(Input_Table[[#This Row],[Quote1]]="","",  IFERROR(Input_Table[[#This Row],[Selected Amount]]-Input_Table[[#This Row],[Quote1]],""))</f>
        <v/>
      </c>
      <c r="O144" s="21" t="str">
        <f>IF(Input_Table[[#This Row],[Quote2]]="","",  IFERROR(Input_Table[[#This Row],[Selected Amount]]-Input_Table[[#This Row],[Quote2]],""))</f>
        <v/>
      </c>
      <c r="P144" s="21" t="str">
        <f>IF(Input_Table[[#This Row],[Quote3]]="","",IFERROR(Input_Table[[#This Row],[Selected Amount]]-Input_Table[[#This Row],[Quote3]],""))</f>
        <v/>
      </c>
    </row>
    <row r="145" spans="2:16" x14ac:dyDescent="0.25">
      <c r="B145" s="43"/>
      <c r="C145" s="43"/>
      <c r="D145" s="45"/>
      <c r="E145" s="20"/>
      <c r="F145" s="45"/>
      <c r="G145" s="20"/>
      <c r="H145" s="45"/>
      <c r="I145" s="20"/>
      <c r="J145" s="30"/>
      <c r="K145" s="26"/>
      <c r="L145" s="46" t="str">
        <f>IFERROR(INDEX(Input_Table[[#This Row],[Item_Description]:[Vendor3]],MATCH(Input_Table[[#This Row],[Select Winning Quote!]],Input_Table[[#Headers],[Vendor1]:[Quote3]],0)),"")</f>
        <v/>
      </c>
      <c r="M14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5" s="21" t="str">
        <f>IF(Input_Table[[#This Row],[Quote1]]="","",  IFERROR(Input_Table[[#This Row],[Selected Amount]]-Input_Table[[#This Row],[Quote1]],""))</f>
        <v/>
      </c>
      <c r="O145" s="21" t="str">
        <f>IF(Input_Table[[#This Row],[Quote2]]="","",  IFERROR(Input_Table[[#This Row],[Selected Amount]]-Input_Table[[#This Row],[Quote2]],""))</f>
        <v/>
      </c>
      <c r="P145" s="21" t="str">
        <f>IF(Input_Table[[#This Row],[Quote3]]="","",IFERROR(Input_Table[[#This Row],[Selected Amount]]-Input_Table[[#This Row],[Quote3]],""))</f>
        <v/>
      </c>
    </row>
    <row r="146" spans="2:16" x14ac:dyDescent="0.25">
      <c r="B146" s="43"/>
      <c r="C146" s="43"/>
      <c r="D146" s="45"/>
      <c r="E146" s="20"/>
      <c r="F146" s="45"/>
      <c r="G146" s="20"/>
      <c r="H146" s="45"/>
      <c r="I146" s="20"/>
      <c r="J146" s="30"/>
      <c r="K146" s="26"/>
      <c r="L146" s="46" t="str">
        <f>IFERROR(INDEX(Input_Table[[#This Row],[Item_Description]:[Vendor3]],MATCH(Input_Table[[#This Row],[Select Winning Quote!]],Input_Table[[#Headers],[Vendor1]:[Quote3]],0)),"")</f>
        <v/>
      </c>
      <c r="M14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6" s="21" t="str">
        <f>IF(Input_Table[[#This Row],[Quote1]]="","",  IFERROR(Input_Table[[#This Row],[Selected Amount]]-Input_Table[[#This Row],[Quote1]],""))</f>
        <v/>
      </c>
      <c r="O146" s="21" t="str">
        <f>IF(Input_Table[[#This Row],[Quote2]]="","",  IFERROR(Input_Table[[#This Row],[Selected Amount]]-Input_Table[[#This Row],[Quote2]],""))</f>
        <v/>
      </c>
      <c r="P146" s="21" t="str">
        <f>IF(Input_Table[[#This Row],[Quote3]]="","",IFERROR(Input_Table[[#This Row],[Selected Amount]]-Input_Table[[#This Row],[Quote3]],""))</f>
        <v/>
      </c>
    </row>
    <row r="147" spans="2:16" x14ac:dyDescent="0.25">
      <c r="B147" s="43"/>
      <c r="C147" s="43"/>
      <c r="D147" s="45"/>
      <c r="E147" s="20"/>
      <c r="F147" s="45"/>
      <c r="G147" s="20"/>
      <c r="H147" s="45"/>
      <c r="I147" s="20"/>
      <c r="J147" s="30"/>
      <c r="K147" s="26"/>
      <c r="L147" s="46" t="str">
        <f>IFERROR(INDEX(Input_Table[[#This Row],[Item_Description]:[Vendor3]],MATCH(Input_Table[[#This Row],[Select Winning Quote!]],Input_Table[[#Headers],[Vendor1]:[Quote3]],0)),"")</f>
        <v/>
      </c>
      <c r="M14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7" s="21" t="str">
        <f>IF(Input_Table[[#This Row],[Quote1]]="","",  IFERROR(Input_Table[[#This Row],[Selected Amount]]-Input_Table[[#This Row],[Quote1]],""))</f>
        <v/>
      </c>
      <c r="O147" s="21" t="str">
        <f>IF(Input_Table[[#This Row],[Quote2]]="","",  IFERROR(Input_Table[[#This Row],[Selected Amount]]-Input_Table[[#This Row],[Quote2]],""))</f>
        <v/>
      </c>
      <c r="P147" s="21" t="str">
        <f>IF(Input_Table[[#This Row],[Quote3]]="","",IFERROR(Input_Table[[#This Row],[Selected Amount]]-Input_Table[[#This Row],[Quote3]],""))</f>
        <v/>
      </c>
    </row>
    <row r="148" spans="2:16" x14ac:dyDescent="0.25">
      <c r="B148" s="43"/>
      <c r="C148" s="43"/>
      <c r="D148" s="45"/>
      <c r="E148" s="20"/>
      <c r="F148" s="45"/>
      <c r="G148" s="20"/>
      <c r="H148" s="45"/>
      <c r="I148" s="20"/>
      <c r="J148" s="30"/>
      <c r="K148" s="26"/>
      <c r="L148" s="46" t="str">
        <f>IFERROR(INDEX(Input_Table[[#This Row],[Item_Description]:[Vendor3]],MATCH(Input_Table[[#This Row],[Select Winning Quote!]],Input_Table[[#Headers],[Vendor1]:[Quote3]],0)),"")</f>
        <v/>
      </c>
      <c r="M14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8" s="21" t="str">
        <f>IF(Input_Table[[#This Row],[Quote1]]="","",  IFERROR(Input_Table[[#This Row],[Selected Amount]]-Input_Table[[#This Row],[Quote1]],""))</f>
        <v/>
      </c>
      <c r="O148" s="21" t="str">
        <f>IF(Input_Table[[#This Row],[Quote2]]="","",  IFERROR(Input_Table[[#This Row],[Selected Amount]]-Input_Table[[#This Row],[Quote2]],""))</f>
        <v/>
      </c>
      <c r="P148" s="21" t="str">
        <f>IF(Input_Table[[#This Row],[Quote3]]="","",IFERROR(Input_Table[[#This Row],[Selected Amount]]-Input_Table[[#This Row],[Quote3]],""))</f>
        <v/>
      </c>
    </row>
    <row r="149" spans="2:16" x14ac:dyDescent="0.25">
      <c r="B149" s="43"/>
      <c r="C149" s="43"/>
      <c r="D149" s="45"/>
      <c r="E149" s="20"/>
      <c r="F149" s="45"/>
      <c r="G149" s="20"/>
      <c r="H149" s="45"/>
      <c r="I149" s="20"/>
      <c r="J149" s="30"/>
      <c r="K149" s="26"/>
      <c r="L149" s="46" t="str">
        <f>IFERROR(INDEX(Input_Table[[#This Row],[Item_Description]:[Vendor3]],MATCH(Input_Table[[#This Row],[Select Winning Quote!]],Input_Table[[#Headers],[Vendor1]:[Quote3]],0)),"")</f>
        <v/>
      </c>
      <c r="M14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49" s="21" t="str">
        <f>IF(Input_Table[[#This Row],[Quote1]]="","",  IFERROR(Input_Table[[#This Row],[Selected Amount]]-Input_Table[[#This Row],[Quote1]],""))</f>
        <v/>
      </c>
      <c r="O149" s="21" t="str">
        <f>IF(Input_Table[[#This Row],[Quote2]]="","",  IFERROR(Input_Table[[#This Row],[Selected Amount]]-Input_Table[[#This Row],[Quote2]],""))</f>
        <v/>
      </c>
      <c r="P149" s="21" t="str">
        <f>IF(Input_Table[[#This Row],[Quote3]]="","",IFERROR(Input_Table[[#This Row],[Selected Amount]]-Input_Table[[#This Row],[Quote3]],""))</f>
        <v/>
      </c>
    </row>
    <row r="150" spans="2:16" x14ac:dyDescent="0.25">
      <c r="B150" s="43"/>
      <c r="C150" s="43"/>
      <c r="D150" s="45"/>
      <c r="E150" s="20"/>
      <c r="F150" s="45"/>
      <c r="G150" s="20"/>
      <c r="H150" s="45"/>
      <c r="I150" s="20"/>
      <c r="J150" s="30"/>
      <c r="K150" s="26"/>
      <c r="L150" s="46" t="str">
        <f>IFERROR(INDEX(Input_Table[[#This Row],[Item_Description]:[Vendor3]],MATCH(Input_Table[[#This Row],[Select Winning Quote!]],Input_Table[[#Headers],[Vendor1]:[Quote3]],0)),"")</f>
        <v/>
      </c>
      <c r="M15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0" s="21" t="str">
        <f>IF(Input_Table[[#This Row],[Quote1]]="","",  IFERROR(Input_Table[[#This Row],[Selected Amount]]-Input_Table[[#This Row],[Quote1]],""))</f>
        <v/>
      </c>
      <c r="O150" s="21" t="str">
        <f>IF(Input_Table[[#This Row],[Quote2]]="","",  IFERROR(Input_Table[[#This Row],[Selected Amount]]-Input_Table[[#This Row],[Quote2]],""))</f>
        <v/>
      </c>
      <c r="P150" s="21" t="str">
        <f>IF(Input_Table[[#This Row],[Quote3]]="","",IFERROR(Input_Table[[#This Row],[Selected Amount]]-Input_Table[[#This Row],[Quote3]],""))</f>
        <v/>
      </c>
    </row>
    <row r="151" spans="2:16" x14ac:dyDescent="0.25">
      <c r="B151" s="43"/>
      <c r="C151" s="43"/>
      <c r="D151" s="45"/>
      <c r="E151" s="20"/>
      <c r="F151" s="45"/>
      <c r="G151" s="20"/>
      <c r="H151" s="45"/>
      <c r="I151" s="20"/>
      <c r="J151" s="30"/>
      <c r="K151" s="26"/>
      <c r="L151" s="46" t="str">
        <f>IFERROR(INDEX(Input_Table[[#This Row],[Item_Description]:[Vendor3]],MATCH(Input_Table[[#This Row],[Select Winning Quote!]],Input_Table[[#Headers],[Vendor1]:[Quote3]],0)),"")</f>
        <v/>
      </c>
      <c r="M15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1" s="21" t="str">
        <f>IF(Input_Table[[#This Row],[Quote1]]="","",  IFERROR(Input_Table[[#This Row],[Selected Amount]]-Input_Table[[#This Row],[Quote1]],""))</f>
        <v/>
      </c>
      <c r="O151" s="21" t="str">
        <f>IF(Input_Table[[#This Row],[Quote2]]="","",  IFERROR(Input_Table[[#This Row],[Selected Amount]]-Input_Table[[#This Row],[Quote2]],""))</f>
        <v/>
      </c>
      <c r="P151" s="21" t="str">
        <f>IF(Input_Table[[#This Row],[Quote3]]="","",IFERROR(Input_Table[[#This Row],[Selected Amount]]-Input_Table[[#This Row],[Quote3]],""))</f>
        <v/>
      </c>
    </row>
    <row r="152" spans="2:16" x14ac:dyDescent="0.25">
      <c r="B152" s="43"/>
      <c r="C152" s="43"/>
      <c r="D152" s="45"/>
      <c r="E152" s="20"/>
      <c r="F152" s="45"/>
      <c r="G152" s="20"/>
      <c r="H152" s="45"/>
      <c r="I152" s="20"/>
      <c r="J152" s="30"/>
      <c r="K152" s="26"/>
      <c r="L152" s="46" t="str">
        <f>IFERROR(INDEX(Input_Table[[#This Row],[Item_Description]:[Vendor3]],MATCH(Input_Table[[#This Row],[Select Winning Quote!]],Input_Table[[#Headers],[Vendor1]:[Quote3]],0)),"")</f>
        <v/>
      </c>
      <c r="M15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2" s="21" t="str">
        <f>IF(Input_Table[[#This Row],[Quote1]]="","",  IFERROR(Input_Table[[#This Row],[Selected Amount]]-Input_Table[[#This Row],[Quote1]],""))</f>
        <v/>
      </c>
      <c r="O152" s="21" t="str">
        <f>IF(Input_Table[[#This Row],[Quote2]]="","",  IFERROR(Input_Table[[#This Row],[Selected Amount]]-Input_Table[[#This Row],[Quote2]],""))</f>
        <v/>
      </c>
      <c r="P152" s="21" t="str">
        <f>IF(Input_Table[[#This Row],[Quote3]]="","",IFERROR(Input_Table[[#This Row],[Selected Amount]]-Input_Table[[#This Row],[Quote3]],""))</f>
        <v/>
      </c>
    </row>
    <row r="153" spans="2:16" x14ac:dyDescent="0.25">
      <c r="B153" s="43"/>
      <c r="C153" s="43"/>
      <c r="D153" s="45"/>
      <c r="E153" s="20"/>
      <c r="F153" s="45"/>
      <c r="G153" s="20"/>
      <c r="H153" s="45"/>
      <c r="I153" s="20"/>
      <c r="J153" s="30"/>
      <c r="K153" s="26"/>
      <c r="L153" s="46" t="str">
        <f>IFERROR(INDEX(Input_Table[[#This Row],[Item_Description]:[Vendor3]],MATCH(Input_Table[[#This Row],[Select Winning Quote!]],Input_Table[[#Headers],[Vendor1]:[Quote3]],0)),"")</f>
        <v/>
      </c>
      <c r="M15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3" s="21" t="str">
        <f>IF(Input_Table[[#This Row],[Quote1]]="","",  IFERROR(Input_Table[[#This Row],[Selected Amount]]-Input_Table[[#This Row],[Quote1]],""))</f>
        <v/>
      </c>
      <c r="O153" s="21" t="str">
        <f>IF(Input_Table[[#This Row],[Quote2]]="","",  IFERROR(Input_Table[[#This Row],[Selected Amount]]-Input_Table[[#This Row],[Quote2]],""))</f>
        <v/>
      </c>
      <c r="P153" s="21" t="str">
        <f>IF(Input_Table[[#This Row],[Quote3]]="","",IFERROR(Input_Table[[#This Row],[Selected Amount]]-Input_Table[[#This Row],[Quote3]],""))</f>
        <v/>
      </c>
    </row>
    <row r="154" spans="2:16" x14ac:dyDescent="0.25">
      <c r="B154" s="43"/>
      <c r="C154" s="43"/>
      <c r="D154" s="45"/>
      <c r="E154" s="20"/>
      <c r="F154" s="45"/>
      <c r="G154" s="20"/>
      <c r="H154" s="45"/>
      <c r="I154" s="20"/>
      <c r="J154" s="30"/>
      <c r="K154" s="26"/>
      <c r="L154" s="46" t="str">
        <f>IFERROR(INDEX(Input_Table[[#This Row],[Item_Description]:[Vendor3]],MATCH(Input_Table[[#This Row],[Select Winning Quote!]],Input_Table[[#Headers],[Vendor1]:[Quote3]],0)),"")</f>
        <v/>
      </c>
      <c r="M15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4" s="21" t="str">
        <f>IF(Input_Table[[#This Row],[Quote1]]="","",  IFERROR(Input_Table[[#This Row],[Selected Amount]]-Input_Table[[#This Row],[Quote1]],""))</f>
        <v/>
      </c>
      <c r="O154" s="21" t="str">
        <f>IF(Input_Table[[#This Row],[Quote2]]="","",  IFERROR(Input_Table[[#This Row],[Selected Amount]]-Input_Table[[#This Row],[Quote2]],""))</f>
        <v/>
      </c>
      <c r="P154" s="21" t="str">
        <f>IF(Input_Table[[#This Row],[Quote3]]="","",IFERROR(Input_Table[[#This Row],[Selected Amount]]-Input_Table[[#This Row],[Quote3]],""))</f>
        <v/>
      </c>
    </row>
    <row r="155" spans="2:16" x14ac:dyDescent="0.25">
      <c r="B155" s="43"/>
      <c r="C155" s="43"/>
      <c r="D155" s="45"/>
      <c r="E155" s="20"/>
      <c r="F155" s="45"/>
      <c r="G155" s="20"/>
      <c r="H155" s="45"/>
      <c r="I155" s="20"/>
      <c r="J155" s="30"/>
      <c r="K155" s="26"/>
      <c r="L155" s="46" t="str">
        <f>IFERROR(INDEX(Input_Table[[#This Row],[Item_Description]:[Vendor3]],MATCH(Input_Table[[#This Row],[Select Winning Quote!]],Input_Table[[#Headers],[Vendor1]:[Quote3]],0)),"")</f>
        <v/>
      </c>
      <c r="M15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5" s="21" t="str">
        <f>IF(Input_Table[[#This Row],[Quote1]]="","",  IFERROR(Input_Table[[#This Row],[Selected Amount]]-Input_Table[[#This Row],[Quote1]],""))</f>
        <v/>
      </c>
      <c r="O155" s="21" t="str">
        <f>IF(Input_Table[[#This Row],[Quote2]]="","",  IFERROR(Input_Table[[#This Row],[Selected Amount]]-Input_Table[[#This Row],[Quote2]],""))</f>
        <v/>
      </c>
      <c r="P155" s="21" t="str">
        <f>IF(Input_Table[[#This Row],[Quote3]]="","",IFERROR(Input_Table[[#This Row],[Selected Amount]]-Input_Table[[#This Row],[Quote3]],""))</f>
        <v/>
      </c>
    </row>
    <row r="156" spans="2:16" x14ac:dyDescent="0.25">
      <c r="B156" s="43"/>
      <c r="C156" s="43"/>
      <c r="D156" s="45"/>
      <c r="E156" s="20"/>
      <c r="F156" s="45"/>
      <c r="G156" s="20"/>
      <c r="H156" s="45"/>
      <c r="I156" s="20"/>
      <c r="J156" s="30"/>
      <c r="K156" s="26"/>
      <c r="L156" s="46" t="str">
        <f>IFERROR(INDEX(Input_Table[[#This Row],[Item_Description]:[Vendor3]],MATCH(Input_Table[[#This Row],[Select Winning Quote!]],Input_Table[[#Headers],[Vendor1]:[Quote3]],0)),"")</f>
        <v/>
      </c>
      <c r="M15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6" s="21" t="str">
        <f>IF(Input_Table[[#This Row],[Quote1]]="","",  IFERROR(Input_Table[[#This Row],[Selected Amount]]-Input_Table[[#This Row],[Quote1]],""))</f>
        <v/>
      </c>
      <c r="O156" s="21" t="str">
        <f>IF(Input_Table[[#This Row],[Quote2]]="","",  IFERROR(Input_Table[[#This Row],[Selected Amount]]-Input_Table[[#This Row],[Quote2]],""))</f>
        <v/>
      </c>
      <c r="P156" s="21" t="str">
        <f>IF(Input_Table[[#This Row],[Quote3]]="","",IFERROR(Input_Table[[#This Row],[Selected Amount]]-Input_Table[[#This Row],[Quote3]],""))</f>
        <v/>
      </c>
    </row>
    <row r="157" spans="2:16" x14ac:dyDescent="0.25">
      <c r="B157" s="43"/>
      <c r="C157" s="43"/>
      <c r="D157" s="45"/>
      <c r="E157" s="20"/>
      <c r="F157" s="45"/>
      <c r="G157" s="20"/>
      <c r="H157" s="45"/>
      <c r="I157" s="20"/>
      <c r="J157" s="30"/>
      <c r="K157" s="26"/>
      <c r="L157" s="46" t="str">
        <f>IFERROR(INDEX(Input_Table[[#This Row],[Item_Description]:[Vendor3]],MATCH(Input_Table[[#This Row],[Select Winning Quote!]],Input_Table[[#Headers],[Vendor1]:[Quote3]],0)),"")</f>
        <v/>
      </c>
      <c r="M15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7" s="21" t="str">
        <f>IF(Input_Table[[#This Row],[Quote1]]="","",  IFERROR(Input_Table[[#This Row],[Selected Amount]]-Input_Table[[#This Row],[Quote1]],""))</f>
        <v/>
      </c>
      <c r="O157" s="21" t="str">
        <f>IF(Input_Table[[#This Row],[Quote2]]="","",  IFERROR(Input_Table[[#This Row],[Selected Amount]]-Input_Table[[#This Row],[Quote2]],""))</f>
        <v/>
      </c>
      <c r="P157" s="21" t="str">
        <f>IF(Input_Table[[#This Row],[Quote3]]="","",IFERROR(Input_Table[[#This Row],[Selected Amount]]-Input_Table[[#This Row],[Quote3]],""))</f>
        <v/>
      </c>
    </row>
    <row r="158" spans="2:16" x14ac:dyDescent="0.25">
      <c r="B158" s="43"/>
      <c r="C158" s="43"/>
      <c r="D158" s="45"/>
      <c r="E158" s="20"/>
      <c r="F158" s="45"/>
      <c r="G158" s="20"/>
      <c r="H158" s="45"/>
      <c r="I158" s="20"/>
      <c r="J158" s="30"/>
      <c r="K158" s="26"/>
      <c r="L158" s="46" t="str">
        <f>IFERROR(INDEX(Input_Table[[#This Row],[Item_Description]:[Vendor3]],MATCH(Input_Table[[#This Row],[Select Winning Quote!]],Input_Table[[#Headers],[Vendor1]:[Quote3]],0)),"")</f>
        <v/>
      </c>
      <c r="M15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8" s="21" t="str">
        <f>IF(Input_Table[[#This Row],[Quote1]]="","",  IFERROR(Input_Table[[#This Row],[Selected Amount]]-Input_Table[[#This Row],[Quote1]],""))</f>
        <v/>
      </c>
      <c r="O158" s="21" t="str">
        <f>IF(Input_Table[[#This Row],[Quote2]]="","",  IFERROR(Input_Table[[#This Row],[Selected Amount]]-Input_Table[[#This Row],[Quote2]],""))</f>
        <v/>
      </c>
      <c r="P158" s="21" t="str">
        <f>IF(Input_Table[[#This Row],[Quote3]]="","",IFERROR(Input_Table[[#This Row],[Selected Amount]]-Input_Table[[#This Row],[Quote3]],""))</f>
        <v/>
      </c>
    </row>
    <row r="159" spans="2:16" x14ac:dyDescent="0.25">
      <c r="B159" s="43"/>
      <c r="C159" s="43"/>
      <c r="D159" s="45"/>
      <c r="E159" s="20"/>
      <c r="F159" s="45"/>
      <c r="G159" s="20"/>
      <c r="H159" s="45"/>
      <c r="I159" s="20"/>
      <c r="J159" s="30"/>
      <c r="K159" s="26"/>
      <c r="L159" s="46" t="str">
        <f>IFERROR(INDEX(Input_Table[[#This Row],[Item_Description]:[Vendor3]],MATCH(Input_Table[[#This Row],[Select Winning Quote!]],Input_Table[[#Headers],[Vendor1]:[Quote3]],0)),"")</f>
        <v/>
      </c>
      <c r="M15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59" s="21" t="str">
        <f>IF(Input_Table[[#This Row],[Quote1]]="","",  IFERROR(Input_Table[[#This Row],[Selected Amount]]-Input_Table[[#This Row],[Quote1]],""))</f>
        <v/>
      </c>
      <c r="O159" s="21" t="str">
        <f>IF(Input_Table[[#This Row],[Quote2]]="","",  IFERROR(Input_Table[[#This Row],[Selected Amount]]-Input_Table[[#This Row],[Quote2]],""))</f>
        <v/>
      </c>
      <c r="P159" s="21" t="str">
        <f>IF(Input_Table[[#This Row],[Quote3]]="","",IFERROR(Input_Table[[#This Row],[Selected Amount]]-Input_Table[[#This Row],[Quote3]],""))</f>
        <v/>
      </c>
    </row>
    <row r="160" spans="2:16" x14ac:dyDescent="0.25">
      <c r="B160" s="43"/>
      <c r="C160" s="43"/>
      <c r="D160" s="45"/>
      <c r="E160" s="20"/>
      <c r="F160" s="45"/>
      <c r="G160" s="20"/>
      <c r="H160" s="45"/>
      <c r="I160" s="20"/>
      <c r="J160" s="30"/>
      <c r="K160" s="26"/>
      <c r="L160" s="46" t="str">
        <f>IFERROR(INDEX(Input_Table[[#This Row],[Item_Description]:[Vendor3]],MATCH(Input_Table[[#This Row],[Select Winning Quote!]],Input_Table[[#Headers],[Vendor1]:[Quote3]],0)),"")</f>
        <v/>
      </c>
      <c r="M16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0" s="21" t="str">
        <f>IF(Input_Table[[#This Row],[Quote1]]="","",  IFERROR(Input_Table[[#This Row],[Selected Amount]]-Input_Table[[#This Row],[Quote1]],""))</f>
        <v/>
      </c>
      <c r="O160" s="21" t="str">
        <f>IF(Input_Table[[#This Row],[Quote2]]="","",  IFERROR(Input_Table[[#This Row],[Selected Amount]]-Input_Table[[#This Row],[Quote2]],""))</f>
        <v/>
      </c>
      <c r="P160" s="21" t="str">
        <f>IF(Input_Table[[#This Row],[Quote3]]="","",IFERROR(Input_Table[[#This Row],[Selected Amount]]-Input_Table[[#This Row],[Quote3]],""))</f>
        <v/>
      </c>
    </row>
    <row r="161" spans="2:16" x14ac:dyDescent="0.25">
      <c r="B161" s="43"/>
      <c r="C161" s="43"/>
      <c r="D161" s="45"/>
      <c r="E161" s="20"/>
      <c r="F161" s="45"/>
      <c r="G161" s="20"/>
      <c r="H161" s="45"/>
      <c r="I161" s="20"/>
      <c r="J161" s="30"/>
      <c r="K161" s="26"/>
      <c r="L161" s="46" t="str">
        <f>IFERROR(INDEX(Input_Table[[#This Row],[Item_Description]:[Vendor3]],MATCH(Input_Table[[#This Row],[Select Winning Quote!]],Input_Table[[#Headers],[Vendor1]:[Quote3]],0)),"")</f>
        <v/>
      </c>
      <c r="M16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1" s="21" t="str">
        <f>IF(Input_Table[[#This Row],[Quote1]]="","",  IFERROR(Input_Table[[#This Row],[Selected Amount]]-Input_Table[[#This Row],[Quote1]],""))</f>
        <v/>
      </c>
      <c r="O161" s="21" t="str">
        <f>IF(Input_Table[[#This Row],[Quote2]]="","",  IFERROR(Input_Table[[#This Row],[Selected Amount]]-Input_Table[[#This Row],[Quote2]],""))</f>
        <v/>
      </c>
      <c r="P161" s="21" t="str">
        <f>IF(Input_Table[[#This Row],[Quote3]]="","",IFERROR(Input_Table[[#This Row],[Selected Amount]]-Input_Table[[#This Row],[Quote3]],""))</f>
        <v/>
      </c>
    </row>
    <row r="162" spans="2:16" x14ac:dyDescent="0.25">
      <c r="B162" s="43"/>
      <c r="C162" s="43"/>
      <c r="D162" s="45"/>
      <c r="E162" s="20"/>
      <c r="F162" s="45"/>
      <c r="G162" s="20"/>
      <c r="H162" s="45"/>
      <c r="I162" s="20"/>
      <c r="J162" s="30"/>
      <c r="K162" s="26"/>
      <c r="L162" s="46" t="str">
        <f>IFERROR(INDEX(Input_Table[[#This Row],[Item_Description]:[Vendor3]],MATCH(Input_Table[[#This Row],[Select Winning Quote!]],Input_Table[[#Headers],[Vendor1]:[Quote3]],0)),"")</f>
        <v/>
      </c>
      <c r="M16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2" s="21" t="str">
        <f>IF(Input_Table[[#This Row],[Quote1]]="","",  IFERROR(Input_Table[[#This Row],[Selected Amount]]-Input_Table[[#This Row],[Quote1]],""))</f>
        <v/>
      </c>
      <c r="O162" s="21" t="str">
        <f>IF(Input_Table[[#This Row],[Quote2]]="","",  IFERROR(Input_Table[[#This Row],[Selected Amount]]-Input_Table[[#This Row],[Quote2]],""))</f>
        <v/>
      </c>
      <c r="P162" s="21" t="str">
        <f>IF(Input_Table[[#This Row],[Quote3]]="","",IFERROR(Input_Table[[#This Row],[Selected Amount]]-Input_Table[[#This Row],[Quote3]],""))</f>
        <v/>
      </c>
    </row>
    <row r="163" spans="2:16" x14ac:dyDescent="0.25">
      <c r="B163" s="43"/>
      <c r="C163" s="43"/>
      <c r="D163" s="45"/>
      <c r="E163" s="20"/>
      <c r="F163" s="45"/>
      <c r="G163" s="20"/>
      <c r="H163" s="45"/>
      <c r="I163" s="20"/>
      <c r="J163" s="30"/>
      <c r="K163" s="26"/>
      <c r="L163" s="46" t="str">
        <f>IFERROR(INDEX(Input_Table[[#This Row],[Item_Description]:[Vendor3]],MATCH(Input_Table[[#This Row],[Select Winning Quote!]],Input_Table[[#Headers],[Vendor1]:[Quote3]],0)),"")</f>
        <v/>
      </c>
      <c r="M16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3" s="21" t="str">
        <f>IF(Input_Table[[#This Row],[Quote1]]="","",  IFERROR(Input_Table[[#This Row],[Selected Amount]]-Input_Table[[#This Row],[Quote1]],""))</f>
        <v/>
      </c>
      <c r="O163" s="21" t="str">
        <f>IF(Input_Table[[#This Row],[Quote2]]="","",  IFERROR(Input_Table[[#This Row],[Selected Amount]]-Input_Table[[#This Row],[Quote2]],""))</f>
        <v/>
      </c>
      <c r="P163" s="21" t="str">
        <f>IF(Input_Table[[#This Row],[Quote3]]="","",IFERROR(Input_Table[[#This Row],[Selected Amount]]-Input_Table[[#This Row],[Quote3]],""))</f>
        <v/>
      </c>
    </row>
    <row r="164" spans="2:16" x14ac:dyDescent="0.25">
      <c r="B164" s="43"/>
      <c r="C164" s="43"/>
      <c r="D164" s="45"/>
      <c r="E164" s="20"/>
      <c r="F164" s="45"/>
      <c r="G164" s="20"/>
      <c r="H164" s="45"/>
      <c r="I164" s="20"/>
      <c r="J164" s="30"/>
      <c r="K164" s="26"/>
      <c r="L164" s="46" t="str">
        <f>IFERROR(INDEX(Input_Table[[#This Row],[Item_Description]:[Vendor3]],MATCH(Input_Table[[#This Row],[Select Winning Quote!]],Input_Table[[#Headers],[Vendor1]:[Quote3]],0)),"")</f>
        <v/>
      </c>
      <c r="M16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4" s="21" t="str">
        <f>IF(Input_Table[[#This Row],[Quote1]]="","",  IFERROR(Input_Table[[#This Row],[Selected Amount]]-Input_Table[[#This Row],[Quote1]],""))</f>
        <v/>
      </c>
      <c r="O164" s="21" t="str">
        <f>IF(Input_Table[[#This Row],[Quote2]]="","",  IFERROR(Input_Table[[#This Row],[Selected Amount]]-Input_Table[[#This Row],[Quote2]],""))</f>
        <v/>
      </c>
      <c r="P164" s="21" t="str">
        <f>IF(Input_Table[[#This Row],[Quote3]]="","",IFERROR(Input_Table[[#This Row],[Selected Amount]]-Input_Table[[#This Row],[Quote3]],""))</f>
        <v/>
      </c>
    </row>
    <row r="165" spans="2:16" x14ac:dyDescent="0.25">
      <c r="B165" s="43"/>
      <c r="C165" s="43"/>
      <c r="D165" s="45"/>
      <c r="E165" s="20"/>
      <c r="F165" s="45"/>
      <c r="G165" s="20"/>
      <c r="H165" s="45"/>
      <c r="I165" s="20"/>
      <c r="J165" s="30"/>
      <c r="K165" s="26"/>
      <c r="L165" s="46" t="str">
        <f>IFERROR(INDEX(Input_Table[[#This Row],[Item_Description]:[Vendor3]],MATCH(Input_Table[[#This Row],[Select Winning Quote!]],Input_Table[[#Headers],[Vendor1]:[Quote3]],0)),"")</f>
        <v/>
      </c>
      <c r="M16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5" s="21" t="str">
        <f>IF(Input_Table[[#This Row],[Quote1]]="","",  IFERROR(Input_Table[[#This Row],[Selected Amount]]-Input_Table[[#This Row],[Quote1]],""))</f>
        <v/>
      </c>
      <c r="O165" s="21" t="str">
        <f>IF(Input_Table[[#This Row],[Quote2]]="","",  IFERROR(Input_Table[[#This Row],[Selected Amount]]-Input_Table[[#This Row],[Quote2]],""))</f>
        <v/>
      </c>
      <c r="P165" s="21" t="str">
        <f>IF(Input_Table[[#This Row],[Quote3]]="","",IFERROR(Input_Table[[#This Row],[Selected Amount]]-Input_Table[[#This Row],[Quote3]],""))</f>
        <v/>
      </c>
    </row>
    <row r="166" spans="2:16" x14ac:dyDescent="0.25">
      <c r="B166" s="43"/>
      <c r="C166" s="43"/>
      <c r="D166" s="45"/>
      <c r="E166" s="20"/>
      <c r="F166" s="45"/>
      <c r="G166" s="20"/>
      <c r="H166" s="45"/>
      <c r="I166" s="20"/>
      <c r="J166" s="30"/>
      <c r="K166" s="26"/>
      <c r="L166" s="46" t="str">
        <f>IFERROR(INDEX(Input_Table[[#This Row],[Item_Description]:[Vendor3]],MATCH(Input_Table[[#This Row],[Select Winning Quote!]],Input_Table[[#Headers],[Vendor1]:[Quote3]],0)),"")</f>
        <v/>
      </c>
      <c r="M16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6" s="21" t="str">
        <f>IF(Input_Table[[#This Row],[Quote1]]="","",  IFERROR(Input_Table[[#This Row],[Selected Amount]]-Input_Table[[#This Row],[Quote1]],""))</f>
        <v/>
      </c>
      <c r="O166" s="21" t="str">
        <f>IF(Input_Table[[#This Row],[Quote2]]="","",  IFERROR(Input_Table[[#This Row],[Selected Amount]]-Input_Table[[#This Row],[Quote2]],""))</f>
        <v/>
      </c>
      <c r="P166" s="21" t="str">
        <f>IF(Input_Table[[#This Row],[Quote3]]="","",IFERROR(Input_Table[[#This Row],[Selected Amount]]-Input_Table[[#This Row],[Quote3]],""))</f>
        <v/>
      </c>
    </row>
    <row r="167" spans="2:16" x14ac:dyDescent="0.25">
      <c r="B167" s="43"/>
      <c r="C167" s="43"/>
      <c r="D167" s="45"/>
      <c r="E167" s="20"/>
      <c r="F167" s="45"/>
      <c r="G167" s="20"/>
      <c r="H167" s="45"/>
      <c r="I167" s="20"/>
      <c r="J167" s="30"/>
      <c r="K167" s="26"/>
      <c r="L167" s="46" t="str">
        <f>IFERROR(INDEX(Input_Table[[#This Row],[Item_Description]:[Vendor3]],MATCH(Input_Table[[#This Row],[Select Winning Quote!]],Input_Table[[#Headers],[Vendor1]:[Quote3]],0)),"")</f>
        <v/>
      </c>
      <c r="M16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7" s="21" t="str">
        <f>IF(Input_Table[[#This Row],[Quote1]]="","",  IFERROR(Input_Table[[#This Row],[Selected Amount]]-Input_Table[[#This Row],[Quote1]],""))</f>
        <v/>
      </c>
      <c r="O167" s="21" t="str">
        <f>IF(Input_Table[[#This Row],[Quote2]]="","",  IFERROR(Input_Table[[#This Row],[Selected Amount]]-Input_Table[[#This Row],[Quote2]],""))</f>
        <v/>
      </c>
      <c r="P167" s="21" t="str">
        <f>IF(Input_Table[[#This Row],[Quote3]]="","",IFERROR(Input_Table[[#This Row],[Selected Amount]]-Input_Table[[#This Row],[Quote3]],""))</f>
        <v/>
      </c>
    </row>
    <row r="168" spans="2:16" x14ac:dyDescent="0.25">
      <c r="B168" s="43"/>
      <c r="C168" s="43"/>
      <c r="D168" s="45"/>
      <c r="E168" s="20"/>
      <c r="F168" s="45"/>
      <c r="G168" s="20"/>
      <c r="H168" s="45"/>
      <c r="I168" s="20"/>
      <c r="J168" s="30"/>
      <c r="K168" s="26"/>
      <c r="L168" s="46" t="str">
        <f>IFERROR(INDEX(Input_Table[[#This Row],[Item_Description]:[Vendor3]],MATCH(Input_Table[[#This Row],[Select Winning Quote!]],Input_Table[[#Headers],[Vendor1]:[Quote3]],0)),"")</f>
        <v/>
      </c>
      <c r="M16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8" s="21" t="str">
        <f>IF(Input_Table[[#This Row],[Quote1]]="","",  IFERROR(Input_Table[[#This Row],[Selected Amount]]-Input_Table[[#This Row],[Quote1]],""))</f>
        <v/>
      </c>
      <c r="O168" s="21" t="str">
        <f>IF(Input_Table[[#This Row],[Quote2]]="","",  IFERROR(Input_Table[[#This Row],[Selected Amount]]-Input_Table[[#This Row],[Quote2]],""))</f>
        <v/>
      </c>
      <c r="P168" s="21" t="str">
        <f>IF(Input_Table[[#This Row],[Quote3]]="","",IFERROR(Input_Table[[#This Row],[Selected Amount]]-Input_Table[[#This Row],[Quote3]],""))</f>
        <v/>
      </c>
    </row>
    <row r="169" spans="2:16" x14ac:dyDescent="0.25">
      <c r="B169" s="43"/>
      <c r="C169" s="43"/>
      <c r="D169" s="45"/>
      <c r="E169" s="20"/>
      <c r="F169" s="45"/>
      <c r="G169" s="20"/>
      <c r="H169" s="45"/>
      <c r="I169" s="20"/>
      <c r="J169" s="30"/>
      <c r="K169" s="26"/>
      <c r="L169" s="46" t="str">
        <f>IFERROR(INDEX(Input_Table[[#This Row],[Item_Description]:[Vendor3]],MATCH(Input_Table[[#This Row],[Select Winning Quote!]],Input_Table[[#Headers],[Vendor1]:[Quote3]],0)),"")</f>
        <v/>
      </c>
      <c r="M16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69" s="21" t="str">
        <f>IF(Input_Table[[#This Row],[Quote1]]="","",  IFERROR(Input_Table[[#This Row],[Selected Amount]]-Input_Table[[#This Row],[Quote1]],""))</f>
        <v/>
      </c>
      <c r="O169" s="21" t="str">
        <f>IF(Input_Table[[#This Row],[Quote2]]="","",  IFERROR(Input_Table[[#This Row],[Selected Amount]]-Input_Table[[#This Row],[Quote2]],""))</f>
        <v/>
      </c>
      <c r="P169" s="21" t="str">
        <f>IF(Input_Table[[#This Row],[Quote3]]="","",IFERROR(Input_Table[[#This Row],[Selected Amount]]-Input_Table[[#This Row],[Quote3]],""))</f>
        <v/>
      </c>
    </row>
    <row r="170" spans="2:16" x14ac:dyDescent="0.25">
      <c r="B170" s="43"/>
      <c r="C170" s="43"/>
      <c r="D170" s="45"/>
      <c r="E170" s="20"/>
      <c r="F170" s="45"/>
      <c r="G170" s="20"/>
      <c r="H170" s="45"/>
      <c r="I170" s="20"/>
      <c r="J170" s="30"/>
      <c r="K170" s="26"/>
      <c r="L170" s="46" t="str">
        <f>IFERROR(INDEX(Input_Table[[#This Row],[Item_Description]:[Vendor3]],MATCH(Input_Table[[#This Row],[Select Winning Quote!]],Input_Table[[#Headers],[Vendor1]:[Quote3]],0)),"")</f>
        <v/>
      </c>
      <c r="M17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0" s="21" t="str">
        <f>IF(Input_Table[[#This Row],[Quote1]]="","",  IFERROR(Input_Table[[#This Row],[Selected Amount]]-Input_Table[[#This Row],[Quote1]],""))</f>
        <v/>
      </c>
      <c r="O170" s="21" t="str">
        <f>IF(Input_Table[[#This Row],[Quote2]]="","",  IFERROR(Input_Table[[#This Row],[Selected Amount]]-Input_Table[[#This Row],[Quote2]],""))</f>
        <v/>
      </c>
      <c r="P170" s="21" t="str">
        <f>IF(Input_Table[[#This Row],[Quote3]]="","",IFERROR(Input_Table[[#This Row],[Selected Amount]]-Input_Table[[#This Row],[Quote3]],""))</f>
        <v/>
      </c>
    </row>
    <row r="171" spans="2:16" x14ac:dyDescent="0.25">
      <c r="B171" s="43"/>
      <c r="C171" s="43"/>
      <c r="D171" s="45"/>
      <c r="E171" s="20"/>
      <c r="F171" s="45"/>
      <c r="G171" s="20"/>
      <c r="H171" s="45"/>
      <c r="I171" s="20"/>
      <c r="J171" s="30"/>
      <c r="K171" s="26"/>
      <c r="L171" s="46" t="str">
        <f>IFERROR(INDEX(Input_Table[[#This Row],[Item_Description]:[Vendor3]],MATCH(Input_Table[[#This Row],[Select Winning Quote!]],Input_Table[[#Headers],[Vendor1]:[Quote3]],0)),"")</f>
        <v/>
      </c>
      <c r="M17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1" s="21" t="str">
        <f>IF(Input_Table[[#This Row],[Quote1]]="","",  IFERROR(Input_Table[[#This Row],[Selected Amount]]-Input_Table[[#This Row],[Quote1]],""))</f>
        <v/>
      </c>
      <c r="O171" s="21" t="str">
        <f>IF(Input_Table[[#This Row],[Quote2]]="","",  IFERROR(Input_Table[[#This Row],[Selected Amount]]-Input_Table[[#This Row],[Quote2]],""))</f>
        <v/>
      </c>
      <c r="P171" s="21" t="str">
        <f>IF(Input_Table[[#This Row],[Quote3]]="","",IFERROR(Input_Table[[#This Row],[Selected Amount]]-Input_Table[[#This Row],[Quote3]],""))</f>
        <v/>
      </c>
    </row>
    <row r="172" spans="2:16" x14ac:dyDescent="0.25">
      <c r="B172" s="43"/>
      <c r="C172" s="43"/>
      <c r="D172" s="45"/>
      <c r="E172" s="20"/>
      <c r="F172" s="45"/>
      <c r="G172" s="20"/>
      <c r="H172" s="45"/>
      <c r="I172" s="20"/>
      <c r="J172" s="30"/>
      <c r="K172" s="26"/>
      <c r="L172" s="46" t="str">
        <f>IFERROR(INDEX(Input_Table[[#This Row],[Item_Description]:[Vendor3]],MATCH(Input_Table[[#This Row],[Select Winning Quote!]],Input_Table[[#Headers],[Vendor1]:[Quote3]],0)),"")</f>
        <v/>
      </c>
      <c r="M17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2" s="21" t="str">
        <f>IF(Input_Table[[#This Row],[Quote1]]="","",  IFERROR(Input_Table[[#This Row],[Selected Amount]]-Input_Table[[#This Row],[Quote1]],""))</f>
        <v/>
      </c>
      <c r="O172" s="21" t="str">
        <f>IF(Input_Table[[#This Row],[Quote2]]="","",  IFERROR(Input_Table[[#This Row],[Selected Amount]]-Input_Table[[#This Row],[Quote2]],""))</f>
        <v/>
      </c>
      <c r="P172" s="21" t="str">
        <f>IF(Input_Table[[#This Row],[Quote3]]="","",IFERROR(Input_Table[[#This Row],[Selected Amount]]-Input_Table[[#This Row],[Quote3]],""))</f>
        <v/>
      </c>
    </row>
    <row r="173" spans="2:16" x14ac:dyDescent="0.25">
      <c r="B173" s="43"/>
      <c r="C173" s="43"/>
      <c r="D173" s="45"/>
      <c r="E173" s="20"/>
      <c r="F173" s="45"/>
      <c r="G173" s="20"/>
      <c r="H173" s="45"/>
      <c r="I173" s="20"/>
      <c r="J173" s="30"/>
      <c r="K173" s="26"/>
      <c r="L173" s="46" t="str">
        <f>IFERROR(INDEX(Input_Table[[#This Row],[Item_Description]:[Vendor3]],MATCH(Input_Table[[#This Row],[Select Winning Quote!]],Input_Table[[#Headers],[Vendor1]:[Quote3]],0)),"")</f>
        <v/>
      </c>
      <c r="M17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3" s="21" t="str">
        <f>IF(Input_Table[[#This Row],[Quote1]]="","",  IFERROR(Input_Table[[#This Row],[Selected Amount]]-Input_Table[[#This Row],[Quote1]],""))</f>
        <v/>
      </c>
      <c r="O173" s="21" t="str">
        <f>IF(Input_Table[[#This Row],[Quote2]]="","",  IFERROR(Input_Table[[#This Row],[Selected Amount]]-Input_Table[[#This Row],[Quote2]],""))</f>
        <v/>
      </c>
      <c r="P173" s="21" t="str">
        <f>IF(Input_Table[[#This Row],[Quote3]]="","",IFERROR(Input_Table[[#This Row],[Selected Amount]]-Input_Table[[#This Row],[Quote3]],""))</f>
        <v/>
      </c>
    </row>
    <row r="174" spans="2:16" x14ac:dyDescent="0.25">
      <c r="B174" s="43"/>
      <c r="C174" s="43"/>
      <c r="D174" s="45"/>
      <c r="E174" s="20"/>
      <c r="F174" s="45"/>
      <c r="G174" s="20"/>
      <c r="H174" s="45"/>
      <c r="I174" s="20"/>
      <c r="J174" s="30"/>
      <c r="K174" s="26"/>
      <c r="L174" s="46" t="str">
        <f>IFERROR(INDEX(Input_Table[[#This Row],[Item_Description]:[Vendor3]],MATCH(Input_Table[[#This Row],[Select Winning Quote!]],Input_Table[[#Headers],[Vendor1]:[Quote3]],0)),"")</f>
        <v/>
      </c>
      <c r="M17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4" s="21" t="str">
        <f>IF(Input_Table[[#This Row],[Quote1]]="","",  IFERROR(Input_Table[[#This Row],[Selected Amount]]-Input_Table[[#This Row],[Quote1]],""))</f>
        <v/>
      </c>
      <c r="O174" s="21" t="str">
        <f>IF(Input_Table[[#This Row],[Quote2]]="","",  IFERROR(Input_Table[[#This Row],[Selected Amount]]-Input_Table[[#This Row],[Quote2]],""))</f>
        <v/>
      </c>
      <c r="P174" s="21" t="str">
        <f>IF(Input_Table[[#This Row],[Quote3]]="","",IFERROR(Input_Table[[#This Row],[Selected Amount]]-Input_Table[[#This Row],[Quote3]],""))</f>
        <v/>
      </c>
    </row>
    <row r="175" spans="2:16" x14ac:dyDescent="0.25">
      <c r="B175" s="43"/>
      <c r="C175" s="43"/>
      <c r="D175" s="45"/>
      <c r="E175" s="20"/>
      <c r="F175" s="45"/>
      <c r="G175" s="20"/>
      <c r="H175" s="45"/>
      <c r="I175" s="20"/>
      <c r="J175" s="30"/>
      <c r="K175" s="26"/>
      <c r="L175" s="46" t="str">
        <f>IFERROR(INDEX(Input_Table[[#This Row],[Item_Description]:[Vendor3]],MATCH(Input_Table[[#This Row],[Select Winning Quote!]],Input_Table[[#Headers],[Vendor1]:[Quote3]],0)),"")</f>
        <v/>
      </c>
      <c r="M17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5" s="21" t="str">
        <f>IF(Input_Table[[#This Row],[Quote1]]="","",  IFERROR(Input_Table[[#This Row],[Selected Amount]]-Input_Table[[#This Row],[Quote1]],""))</f>
        <v/>
      </c>
      <c r="O175" s="21" t="str">
        <f>IF(Input_Table[[#This Row],[Quote2]]="","",  IFERROR(Input_Table[[#This Row],[Selected Amount]]-Input_Table[[#This Row],[Quote2]],""))</f>
        <v/>
      </c>
      <c r="P175" s="21" t="str">
        <f>IF(Input_Table[[#This Row],[Quote3]]="","",IFERROR(Input_Table[[#This Row],[Selected Amount]]-Input_Table[[#This Row],[Quote3]],""))</f>
        <v/>
      </c>
    </row>
    <row r="176" spans="2:16" x14ac:dyDescent="0.25">
      <c r="B176" s="43"/>
      <c r="C176" s="43"/>
      <c r="D176" s="45"/>
      <c r="E176" s="20"/>
      <c r="F176" s="45"/>
      <c r="G176" s="20"/>
      <c r="H176" s="45"/>
      <c r="I176" s="20"/>
      <c r="J176" s="30"/>
      <c r="K176" s="26"/>
      <c r="L176" s="46" t="str">
        <f>IFERROR(INDEX(Input_Table[[#This Row],[Item_Description]:[Vendor3]],MATCH(Input_Table[[#This Row],[Select Winning Quote!]],Input_Table[[#Headers],[Vendor1]:[Quote3]],0)),"")</f>
        <v/>
      </c>
      <c r="M17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6" s="21" t="str">
        <f>IF(Input_Table[[#This Row],[Quote1]]="","",  IFERROR(Input_Table[[#This Row],[Selected Amount]]-Input_Table[[#This Row],[Quote1]],""))</f>
        <v/>
      </c>
      <c r="O176" s="21" t="str">
        <f>IF(Input_Table[[#This Row],[Quote2]]="","",  IFERROR(Input_Table[[#This Row],[Selected Amount]]-Input_Table[[#This Row],[Quote2]],""))</f>
        <v/>
      </c>
      <c r="P176" s="21" t="str">
        <f>IF(Input_Table[[#This Row],[Quote3]]="","",IFERROR(Input_Table[[#This Row],[Selected Amount]]-Input_Table[[#This Row],[Quote3]],""))</f>
        <v/>
      </c>
    </row>
    <row r="177" spans="2:16" x14ac:dyDescent="0.25">
      <c r="B177" s="43"/>
      <c r="C177" s="43"/>
      <c r="D177" s="45"/>
      <c r="E177" s="20"/>
      <c r="F177" s="45"/>
      <c r="G177" s="20"/>
      <c r="H177" s="45"/>
      <c r="I177" s="20"/>
      <c r="J177" s="30"/>
      <c r="K177" s="26"/>
      <c r="L177" s="46" t="str">
        <f>IFERROR(INDEX(Input_Table[[#This Row],[Item_Description]:[Vendor3]],MATCH(Input_Table[[#This Row],[Select Winning Quote!]],Input_Table[[#Headers],[Vendor1]:[Quote3]],0)),"")</f>
        <v/>
      </c>
      <c r="M17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7" s="21" t="str">
        <f>IF(Input_Table[[#This Row],[Quote1]]="","",  IFERROR(Input_Table[[#This Row],[Selected Amount]]-Input_Table[[#This Row],[Quote1]],""))</f>
        <v/>
      </c>
      <c r="O177" s="21" t="str">
        <f>IF(Input_Table[[#This Row],[Quote2]]="","",  IFERROR(Input_Table[[#This Row],[Selected Amount]]-Input_Table[[#This Row],[Quote2]],""))</f>
        <v/>
      </c>
      <c r="P177" s="21" t="str">
        <f>IF(Input_Table[[#This Row],[Quote3]]="","",IFERROR(Input_Table[[#This Row],[Selected Amount]]-Input_Table[[#This Row],[Quote3]],""))</f>
        <v/>
      </c>
    </row>
    <row r="178" spans="2:16" x14ac:dyDescent="0.25">
      <c r="B178" s="43"/>
      <c r="C178" s="43"/>
      <c r="D178" s="45"/>
      <c r="E178" s="20"/>
      <c r="F178" s="45"/>
      <c r="G178" s="20"/>
      <c r="H178" s="45"/>
      <c r="I178" s="20"/>
      <c r="J178" s="30"/>
      <c r="K178" s="26"/>
      <c r="L178" s="46" t="str">
        <f>IFERROR(INDEX(Input_Table[[#This Row],[Item_Description]:[Vendor3]],MATCH(Input_Table[[#This Row],[Select Winning Quote!]],Input_Table[[#Headers],[Vendor1]:[Quote3]],0)),"")</f>
        <v/>
      </c>
      <c r="M17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8" s="21" t="str">
        <f>IF(Input_Table[[#This Row],[Quote1]]="","",  IFERROR(Input_Table[[#This Row],[Selected Amount]]-Input_Table[[#This Row],[Quote1]],""))</f>
        <v/>
      </c>
      <c r="O178" s="21" t="str">
        <f>IF(Input_Table[[#This Row],[Quote2]]="","",  IFERROR(Input_Table[[#This Row],[Selected Amount]]-Input_Table[[#This Row],[Quote2]],""))</f>
        <v/>
      </c>
      <c r="P178" s="21" t="str">
        <f>IF(Input_Table[[#This Row],[Quote3]]="","",IFERROR(Input_Table[[#This Row],[Selected Amount]]-Input_Table[[#This Row],[Quote3]],""))</f>
        <v/>
      </c>
    </row>
    <row r="179" spans="2:16" x14ac:dyDescent="0.25">
      <c r="B179" s="43"/>
      <c r="C179" s="43"/>
      <c r="D179" s="45"/>
      <c r="E179" s="20"/>
      <c r="F179" s="45"/>
      <c r="G179" s="20"/>
      <c r="H179" s="45"/>
      <c r="I179" s="20"/>
      <c r="J179" s="30"/>
      <c r="K179" s="26"/>
      <c r="L179" s="46" t="str">
        <f>IFERROR(INDEX(Input_Table[[#This Row],[Item_Description]:[Vendor3]],MATCH(Input_Table[[#This Row],[Select Winning Quote!]],Input_Table[[#Headers],[Vendor1]:[Quote3]],0)),"")</f>
        <v/>
      </c>
      <c r="M17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79" s="21" t="str">
        <f>IF(Input_Table[[#This Row],[Quote1]]="","",  IFERROR(Input_Table[[#This Row],[Selected Amount]]-Input_Table[[#This Row],[Quote1]],""))</f>
        <v/>
      </c>
      <c r="O179" s="21" t="str">
        <f>IF(Input_Table[[#This Row],[Quote2]]="","",  IFERROR(Input_Table[[#This Row],[Selected Amount]]-Input_Table[[#This Row],[Quote2]],""))</f>
        <v/>
      </c>
      <c r="P179" s="21" t="str">
        <f>IF(Input_Table[[#This Row],[Quote3]]="","",IFERROR(Input_Table[[#This Row],[Selected Amount]]-Input_Table[[#This Row],[Quote3]],""))</f>
        <v/>
      </c>
    </row>
    <row r="180" spans="2:16" x14ac:dyDescent="0.25">
      <c r="B180" s="43"/>
      <c r="C180" s="43"/>
      <c r="D180" s="45"/>
      <c r="E180" s="20"/>
      <c r="F180" s="45"/>
      <c r="G180" s="20"/>
      <c r="H180" s="45"/>
      <c r="I180" s="20"/>
      <c r="J180" s="30"/>
      <c r="K180" s="26"/>
      <c r="L180" s="46" t="str">
        <f>IFERROR(INDEX(Input_Table[[#This Row],[Item_Description]:[Vendor3]],MATCH(Input_Table[[#This Row],[Select Winning Quote!]],Input_Table[[#Headers],[Vendor1]:[Quote3]],0)),"")</f>
        <v/>
      </c>
      <c r="M18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0" s="21" t="str">
        <f>IF(Input_Table[[#This Row],[Quote1]]="","",  IFERROR(Input_Table[[#This Row],[Selected Amount]]-Input_Table[[#This Row],[Quote1]],""))</f>
        <v/>
      </c>
      <c r="O180" s="21" t="str">
        <f>IF(Input_Table[[#This Row],[Quote2]]="","",  IFERROR(Input_Table[[#This Row],[Selected Amount]]-Input_Table[[#This Row],[Quote2]],""))</f>
        <v/>
      </c>
      <c r="P180" s="21" t="str">
        <f>IF(Input_Table[[#This Row],[Quote3]]="","",IFERROR(Input_Table[[#This Row],[Selected Amount]]-Input_Table[[#This Row],[Quote3]],""))</f>
        <v/>
      </c>
    </row>
    <row r="181" spans="2:16" x14ac:dyDescent="0.25">
      <c r="B181" s="43"/>
      <c r="C181" s="43"/>
      <c r="D181" s="45"/>
      <c r="E181" s="20"/>
      <c r="F181" s="45"/>
      <c r="G181" s="20"/>
      <c r="H181" s="45"/>
      <c r="I181" s="20"/>
      <c r="J181" s="30"/>
      <c r="K181" s="26"/>
      <c r="L181" s="46" t="str">
        <f>IFERROR(INDEX(Input_Table[[#This Row],[Item_Description]:[Vendor3]],MATCH(Input_Table[[#This Row],[Select Winning Quote!]],Input_Table[[#Headers],[Vendor1]:[Quote3]],0)),"")</f>
        <v/>
      </c>
      <c r="M18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1" s="21" t="str">
        <f>IF(Input_Table[[#This Row],[Quote1]]="","",  IFERROR(Input_Table[[#This Row],[Selected Amount]]-Input_Table[[#This Row],[Quote1]],""))</f>
        <v/>
      </c>
      <c r="O181" s="21" t="str">
        <f>IF(Input_Table[[#This Row],[Quote2]]="","",  IFERROR(Input_Table[[#This Row],[Selected Amount]]-Input_Table[[#This Row],[Quote2]],""))</f>
        <v/>
      </c>
      <c r="P181" s="21" t="str">
        <f>IF(Input_Table[[#This Row],[Quote3]]="","",IFERROR(Input_Table[[#This Row],[Selected Amount]]-Input_Table[[#This Row],[Quote3]],""))</f>
        <v/>
      </c>
    </row>
    <row r="182" spans="2:16" x14ac:dyDescent="0.25">
      <c r="B182" s="43"/>
      <c r="C182" s="43"/>
      <c r="D182" s="45"/>
      <c r="E182" s="20"/>
      <c r="F182" s="45"/>
      <c r="G182" s="20"/>
      <c r="H182" s="45"/>
      <c r="I182" s="20"/>
      <c r="J182" s="30"/>
      <c r="K182" s="26"/>
      <c r="L182" s="46" t="str">
        <f>IFERROR(INDEX(Input_Table[[#This Row],[Item_Description]:[Vendor3]],MATCH(Input_Table[[#This Row],[Select Winning Quote!]],Input_Table[[#Headers],[Vendor1]:[Quote3]],0)),"")</f>
        <v/>
      </c>
      <c r="M18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2" s="21" t="str">
        <f>IF(Input_Table[[#This Row],[Quote1]]="","",  IFERROR(Input_Table[[#This Row],[Selected Amount]]-Input_Table[[#This Row],[Quote1]],""))</f>
        <v/>
      </c>
      <c r="O182" s="21" t="str">
        <f>IF(Input_Table[[#This Row],[Quote2]]="","",  IFERROR(Input_Table[[#This Row],[Selected Amount]]-Input_Table[[#This Row],[Quote2]],""))</f>
        <v/>
      </c>
      <c r="P182" s="21" t="str">
        <f>IF(Input_Table[[#This Row],[Quote3]]="","",IFERROR(Input_Table[[#This Row],[Selected Amount]]-Input_Table[[#This Row],[Quote3]],""))</f>
        <v/>
      </c>
    </row>
    <row r="183" spans="2:16" x14ac:dyDescent="0.25">
      <c r="B183" s="43"/>
      <c r="C183" s="43"/>
      <c r="D183" s="45"/>
      <c r="E183" s="20"/>
      <c r="F183" s="45"/>
      <c r="G183" s="20"/>
      <c r="H183" s="45"/>
      <c r="I183" s="20"/>
      <c r="J183" s="30"/>
      <c r="K183" s="26"/>
      <c r="L183" s="46" t="str">
        <f>IFERROR(INDEX(Input_Table[[#This Row],[Item_Description]:[Vendor3]],MATCH(Input_Table[[#This Row],[Select Winning Quote!]],Input_Table[[#Headers],[Vendor1]:[Quote3]],0)),"")</f>
        <v/>
      </c>
      <c r="M18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3" s="21" t="str">
        <f>IF(Input_Table[[#This Row],[Quote1]]="","",  IFERROR(Input_Table[[#This Row],[Selected Amount]]-Input_Table[[#This Row],[Quote1]],""))</f>
        <v/>
      </c>
      <c r="O183" s="21" t="str">
        <f>IF(Input_Table[[#This Row],[Quote2]]="","",  IFERROR(Input_Table[[#This Row],[Selected Amount]]-Input_Table[[#This Row],[Quote2]],""))</f>
        <v/>
      </c>
      <c r="P183" s="21" t="str">
        <f>IF(Input_Table[[#This Row],[Quote3]]="","",IFERROR(Input_Table[[#This Row],[Selected Amount]]-Input_Table[[#This Row],[Quote3]],""))</f>
        <v/>
      </c>
    </row>
    <row r="184" spans="2:16" x14ac:dyDescent="0.25">
      <c r="B184" s="43"/>
      <c r="C184" s="43"/>
      <c r="D184" s="45"/>
      <c r="E184" s="20"/>
      <c r="F184" s="45"/>
      <c r="G184" s="20"/>
      <c r="H184" s="45"/>
      <c r="I184" s="20"/>
      <c r="J184" s="30"/>
      <c r="K184" s="26"/>
      <c r="L184" s="46" t="str">
        <f>IFERROR(INDEX(Input_Table[[#This Row],[Item_Description]:[Vendor3]],MATCH(Input_Table[[#This Row],[Select Winning Quote!]],Input_Table[[#Headers],[Vendor1]:[Quote3]],0)),"")</f>
        <v/>
      </c>
      <c r="M18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4" s="21" t="str">
        <f>IF(Input_Table[[#This Row],[Quote1]]="","",  IFERROR(Input_Table[[#This Row],[Selected Amount]]-Input_Table[[#This Row],[Quote1]],""))</f>
        <v/>
      </c>
      <c r="O184" s="21" t="str">
        <f>IF(Input_Table[[#This Row],[Quote2]]="","",  IFERROR(Input_Table[[#This Row],[Selected Amount]]-Input_Table[[#This Row],[Quote2]],""))</f>
        <v/>
      </c>
      <c r="P184" s="21" t="str">
        <f>IF(Input_Table[[#This Row],[Quote3]]="","",IFERROR(Input_Table[[#This Row],[Selected Amount]]-Input_Table[[#This Row],[Quote3]],""))</f>
        <v/>
      </c>
    </row>
    <row r="185" spans="2:16" x14ac:dyDescent="0.25">
      <c r="B185" s="43"/>
      <c r="C185" s="43"/>
      <c r="D185" s="45"/>
      <c r="E185" s="20"/>
      <c r="F185" s="45"/>
      <c r="G185" s="20"/>
      <c r="H185" s="45"/>
      <c r="I185" s="20"/>
      <c r="J185" s="30"/>
      <c r="K185" s="26"/>
      <c r="L185" s="46" t="str">
        <f>IFERROR(INDEX(Input_Table[[#This Row],[Item_Description]:[Vendor3]],MATCH(Input_Table[[#This Row],[Select Winning Quote!]],Input_Table[[#Headers],[Vendor1]:[Quote3]],0)),"")</f>
        <v/>
      </c>
      <c r="M18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5" s="21" t="str">
        <f>IF(Input_Table[[#This Row],[Quote1]]="","",  IFERROR(Input_Table[[#This Row],[Selected Amount]]-Input_Table[[#This Row],[Quote1]],""))</f>
        <v/>
      </c>
      <c r="O185" s="21" t="str">
        <f>IF(Input_Table[[#This Row],[Quote2]]="","",  IFERROR(Input_Table[[#This Row],[Selected Amount]]-Input_Table[[#This Row],[Quote2]],""))</f>
        <v/>
      </c>
      <c r="P185" s="21" t="str">
        <f>IF(Input_Table[[#This Row],[Quote3]]="","",IFERROR(Input_Table[[#This Row],[Selected Amount]]-Input_Table[[#This Row],[Quote3]],""))</f>
        <v/>
      </c>
    </row>
    <row r="186" spans="2:16" x14ac:dyDescent="0.25">
      <c r="B186" s="43"/>
      <c r="C186" s="43"/>
      <c r="D186" s="45"/>
      <c r="E186" s="20"/>
      <c r="F186" s="45"/>
      <c r="G186" s="20"/>
      <c r="H186" s="45"/>
      <c r="I186" s="20"/>
      <c r="J186" s="30"/>
      <c r="K186" s="26"/>
      <c r="L186" s="46" t="str">
        <f>IFERROR(INDEX(Input_Table[[#This Row],[Item_Description]:[Vendor3]],MATCH(Input_Table[[#This Row],[Select Winning Quote!]],Input_Table[[#Headers],[Vendor1]:[Quote3]],0)),"")</f>
        <v/>
      </c>
      <c r="M18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6" s="21" t="str">
        <f>IF(Input_Table[[#This Row],[Quote1]]="","",  IFERROR(Input_Table[[#This Row],[Selected Amount]]-Input_Table[[#This Row],[Quote1]],""))</f>
        <v/>
      </c>
      <c r="O186" s="21" t="str">
        <f>IF(Input_Table[[#This Row],[Quote2]]="","",  IFERROR(Input_Table[[#This Row],[Selected Amount]]-Input_Table[[#This Row],[Quote2]],""))</f>
        <v/>
      </c>
      <c r="P186" s="21" t="str">
        <f>IF(Input_Table[[#This Row],[Quote3]]="","",IFERROR(Input_Table[[#This Row],[Selected Amount]]-Input_Table[[#This Row],[Quote3]],""))</f>
        <v/>
      </c>
    </row>
    <row r="187" spans="2:16" x14ac:dyDescent="0.25">
      <c r="B187" s="43"/>
      <c r="C187" s="43"/>
      <c r="D187" s="45"/>
      <c r="E187" s="20"/>
      <c r="F187" s="45"/>
      <c r="G187" s="20"/>
      <c r="H187" s="45"/>
      <c r="I187" s="20"/>
      <c r="J187" s="30"/>
      <c r="K187" s="26"/>
      <c r="L187" s="46" t="str">
        <f>IFERROR(INDEX(Input_Table[[#This Row],[Item_Description]:[Vendor3]],MATCH(Input_Table[[#This Row],[Select Winning Quote!]],Input_Table[[#Headers],[Vendor1]:[Quote3]],0)),"")</f>
        <v/>
      </c>
      <c r="M18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7" s="21" t="str">
        <f>IF(Input_Table[[#This Row],[Quote1]]="","",  IFERROR(Input_Table[[#This Row],[Selected Amount]]-Input_Table[[#This Row],[Quote1]],""))</f>
        <v/>
      </c>
      <c r="O187" s="21" t="str">
        <f>IF(Input_Table[[#This Row],[Quote2]]="","",  IFERROR(Input_Table[[#This Row],[Selected Amount]]-Input_Table[[#This Row],[Quote2]],""))</f>
        <v/>
      </c>
      <c r="P187" s="21" t="str">
        <f>IF(Input_Table[[#This Row],[Quote3]]="","",IFERROR(Input_Table[[#This Row],[Selected Amount]]-Input_Table[[#This Row],[Quote3]],""))</f>
        <v/>
      </c>
    </row>
    <row r="188" spans="2:16" x14ac:dyDescent="0.25">
      <c r="B188" s="43"/>
      <c r="C188" s="43"/>
      <c r="D188" s="45"/>
      <c r="E188" s="20"/>
      <c r="F188" s="45"/>
      <c r="G188" s="20"/>
      <c r="H188" s="45"/>
      <c r="I188" s="20"/>
      <c r="J188" s="30"/>
      <c r="K188" s="26"/>
      <c r="L188" s="46" t="str">
        <f>IFERROR(INDEX(Input_Table[[#This Row],[Item_Description]:[Vendor3]],MATCH(Input_Table[[#This Row],[Select Winning Quote!]],Input_Table[[#Headers],[Vendor1]:[Quote3]],0)),"")</f>
        <v/>
      </c>
      <c r="M18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8" s="21" t="str">
        <f>IF(Input_Table[[#This Row],[Quote1]]="","",  IFERROR(Input_Table[[#This Row],[Selected Amount]]-Input_Table[[#This Row],[Quote1]],""))</f>
        <v/>
      </c>
      <c r="O188" s="21" t="str">
        <f>IF(Input_Table[[#This Row],[Quote2]]="","",  IFERROR(Input_Table[[#This Row],[Selected Amount]]-Input_Table[[#This Row],[Quote2]],""))</f>
        <v/>
      </c>
      <c r="P188" s="21" t="str">
        <f>IF(Input_Table[[#This Row],[Quote3]]="","",IFERROR(Input_Table[[#This Row],[Selected Amount]]-Input_Table[[#This Row],[Quote3]],""))</f>
        <v/>
      </c>
    </row>
    <row r="189" spans="2:16" x14ac:dyDescent="0.25">
      <c r="B189" s="43"/>
      <c r="C189" s="43"/>
      <c r="D189" s="45"/>
      <c r="E189" s="20"/>
      <c r="F189" s="45"/>
      <c r="G189" s="20"/>
      <c r="H189" s="45"/>
      <c r="I189" s="20"/>
      <c r="J189" s="30"/>
      <c r="K189" s="26"/>
      <c r="L189" s="46" t="str">
        <f>IFERROR(INDEX(Input_Table[[#This Row],[Item_Description]:[Vendor3]],MATCH(Input_Table[[#This Row],[Select Winning Quote!]],Input_Table[[#Headers],[Vendor1]:[Quote3]],0)),"")</f>
        <v/>
      </c>
      <c r="M18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89" s="21" t="str">
        <f>IF(Input_Table[[#This Row],[Quote1]]="","",  IFERROR(Input_Table[[#This Row],[Selected Amount]]-Input_Table[[#This Row],[Quote1]],""))</f>
        <v/>
      </c>
      <c r="O189" s="21" t="str">
        <f>IF(Input_Table[[#This Row],[Quote2]]="","",  IFERROR(Input_Table[[#This Row],[Selected Amount]]-Input_Table[[#This Row],[Quote2]],""))</f>
        <v/>
      </c>
      <c r="P189" s="21" t="str">
        <f>IF(Input_Table[[#This Row],[Quote3]]="","",IFERROR(Input_Table[[#This Row],[Selected Amount]]-Input_Table[[#This Row],[Quote3]],""))</f>
        <v/>
      </c>
    </row>
    <row r="190" spans="2:16" x14ac:dyDescent="0.25">
      <c r="B190" s="43"/>
      <c r="C190" s="43"/>
      <c r="D190" s="45"/>
      <c r="E190" s="20"/>
      <c r="F190" s="45"/>
      <c r="G190" s="20"/>
      <c r="H190" s="45"/>
      <c r="I190" s="20"/>
      <c r="J190" s="30"/>
      <c r="K190" s="26"/>
      <c r="L190" s="46" t="str">
        <f>IFERROR(INDEX(Input_Table[[#This Row],[Item_Description]:[Vendor3]],MATCH(Input_Table[[#This Row],[Select Winning Quote!]],Input_Table[[#Headers],[Vendor1]:[Quote3]],0)),"")</f>
        <v/>
      </c>
      <c r="M19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0" s="21" t="str">
        <f>IF(Input_Table[[#This Row],[Quote1]]="","",  IFERROR(Input_Table[[#This Row],[Selected Amount]]-Input_Table[[#This Row],[Quote1]],""))</f>
        <v/>
      </c>
      <c r="O190" s="21" t="str">
        <f>IF(Input_Table[[#This Row],[Quote2]]="","",  IFERROR(Input_Table[[#This Row],[Selected Amount]]-Input_Table[[#This Row],[Quote2]],""))</f>
        <v/>
      </c>
      <c r="P190" s="21" t="str">
        <f>IF(Input_Table[[#This Row],[Quote3]]="","",IFERROR(Input_Table[[#This Row],[Selected Amount]]-Input_Table[[#This Row],[Quote3]],""))</f>
        <v/>
      </c>
    </row>
    <row r="191" spans="2:16" x14ac:dyDescent="0.25">
      <c r="B191" s="43"/>
      <c r="C191" s="43"/>
      <c r="D191" s="45"/>
      <c r="E191" s="20"/>
      <c r="F191" s="45"/>
      <c r="G191" s="20"/>
      <c r="H191" s="45"/>
      <c r="I191" s="20"/>
      <c r="J191" s="30"/>
      <c r="K191" s="26"/>
      <c r="L191" s="46" t="str">
        <f>IFERROR(INDEX(Input_Table[[#This Row],[Item_Description]:[Vendor3]],MATCH(Input_Table[[#This Row],[Select Winning Quote!]],Input_Table[[#Headers],[Vendor1]:[Quote3]],0)),"")</f>
        <v/>
      </c>
      <c r="M19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1" s="21" t="str">
        <f>IF(Input_Table[[#This Row],[Quote1]]="","",  IFERROR(Input_Table[[#This Row],[Selected Amount]]-Input_Table[[#This Row],[Quote1]],""))</f>
        <v/>
      </c>
      <c r="O191" s="21" t="str">
        <f>IF(Input_Table[[#This Row],[Quote2]]="","",  IFERROR(Input_Table[[#This Row],[Selected Amount]]-Input_Table[[#This Row],[Quote2]],""))</f>
        <v/>
      </c>
      <c r="P191" s="21" t="str">
        <f>IF(Input_Table[[#This Row],[Quote3]]="","",IFERROR(Input_Table[[#This Row],[Selected Amount]]-Input_Table[[#This Row],[Quote3]],""))</f>
        <v/>
      </c>
    </row>
    <row r="192" spans="2:16" x14ac:dyDescent="0.25">
      <c r="B192" s="43"/>
      <c r="C192" s="43"/>
      <c r="D192" s="45"/>
      <c r="E192" s="20"/>
      <c r="F192" s="45"/>
      <c r="G192" s="20"/>
      <c r="H192" s="45"/>
      <c r="I192" s="20"/>
      <c r="J192" s="30"/>
      <c r="K192" s="26"/>
      <c r="L192" s="46" t="str">
        <f>IFERROR(INDEX(Input_Table[[#This Row],[Item_Description]:[Vendor3]],MATCH(Input_Table[[#This Row],[Select Winning Quote!]],Input_Table[[#Headers],[Vendor1]:[Quote3]],0)),"")</f>
        <v/>
      </c>
      <c r="M19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2" s="21" t="str">
        <f>IF(Input_Table[[#This Row],[Quote1]]="","",  IFERROR(Input_Table[[#This Row],[Selected Amount]]-Input_Table[[#This Row],[Quote1]],""))</f>
        <v/>
      </c>
      <c r="O192" s="21" t="str">
        <f>IF(Input_Table[[#This Row],[Quote2]]="","",  IFERROR(Input_Table[[#This Row],[Selected Amount]]-Input_Table[[#This Row],[Quote2]],""))</f>
        <v/>
      </c>
      <c r="P192" s="21" t="str">
        <f>IF(Input_Table[[#This Row],[Quote3]]="","",IFERROR(Input_Table[[#This Row],[Selected Amount]]-Input_Table[[#This Row],[Quote3]],""))</f>
        <v/>
      </c>
    </row>
    <row r="193" spans="2:16" x14ac:dyDescent="0.25">
      <c r="B193" s="43"/>
      <c r="C193" s="43"/>
      <c r="D193" s="45"/>
      <c r="E193" s="20"/>
      <c r="F193" s="45"/>
      <c r="G193" s="20"/>
      <c r="H193" s="45"/>
      <c r="I193" s="20"/>
      <c r="J193" s="30"/>
      <c r="K193" s="26"/>
      <c r="L193" s="46" t="str">
        <f>IFERROR(INDEX(Input_Table[[#This Row],[Item_Description]:[Vendor3]],MATCH(Input_Table[[#This Row],[Select Winning Quote!]],Input_Table[[#Headers],[Vendor1]:[Quote3]],0)),"")</f>
        <v/>
      </c>
      <c r="M19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3" s="21" t="str">
        <f>IF(Input_Table[[#This Row],[Quote1]]="","",  IFERROR(Input_Table[[#This Row],[Selected Amount]]-Input_Table[[#This Row],[Quote1]],""))</f>
        <v/>
      </c>
      <c r="O193" s="21" t="str">
        <f>IF(Input_Table[[#This Row],[Quote2]]="","",  IFERROR(Input_Table[[#This Row],[Selected Amount]]-Input_Table[[#This Row],[Quote2]],""))</f>
        <v/>
      </c>
      <c r="P193" s="21" t="str">
        <f>IF(Input_Table[[#This Row],[Quote3]]="","",IFERROR(Input_Table[[#This Row],[Selected Amount]]-Input_Table[[#This Row],[Quote3]],""))</f>
        <v/>
      </c>
    </row>
    <row r="194" spans="2:16" x14ac:dyDescent="0.25">
      <c r="B194" s="43"/>
      <c r="C194" s="43"/>
      <c r="D194" s="45"/>
      <c r="E194" s="20"/>
      <c r="F194" s="45"/>
      <c r="G194" s="20"/>
      <c r="H194" s="45"/>
      <c r="I194" s="20"/>
      <c r="J194" s="30"/>
      <c r="K194" s="26"/>
      <c r="L194" s="46" t="str">
        <f>IFERROR(INDEX(Input_Table[[#This Row],[Item_Description]:[Vendor3]],MATCH(Input_Table[[#This Row],[Select Winning Quote!]],Input_Table[[#Headers],[Vendor1]:[Quote3]],0)),"")</f>
        <v/>
      </c>
      <c r="M19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4" s="21" t="str">
        <f>IF(Input_Table[[#This Row],[Quote1]]="","",  IFERROR(Input_Table[[#This Row],[Selected Amount]]-Input_Table[[#This Row],[Quote1]],""))</f>
        <v/>
      </c>
      <c r="O194" s="21" t="str">
        <f>IF(Input_Table[[#This Row],[Quote2]]="","",  IFERROR(Input_Table[[#This Row],[Selected Amount]]-Input_Table[[#This Row],[Quote2]],""))</f>
        <v/>
      </c>
      <c r="P194" s="21" t="str">
        <f>IF(Input_Table[[#This Row],[Quote3]]="","",IFERROR(Input_Table[[#This Row],[Selected Amount]]-Input_Table[[#This Row],[Quote3]],""))</f>
        <v/>
      </c>
    </row>
    <row r="195" spans="2:16" x14ac:dyDescent="0.25">
      <c r="B195" s="43"/>
      <c r="C195" s="43"/>
      <c r="D195" s="45"/>
      <c r="E195" s="20"/>
      <c r="F195" s="45"/>
      <c r="G195" s="20"/>
      <c r="H195" s="45"/>
      <c r="I195" s="20"/>
      <c r="J195" s="30"/>
      <c r="K195" s="26"/>
      <c r="L195" s="46" t="str">
        <f>IFERROR(INDEX(Input_Table[[#This Row],[Item_Description]:[Vendor3]],MATCH(Input_Table[[#This Row],[Select Winning Quote!]],Input_Table[[#Headers],[Vendor1]:[Quote3]],0)),"")</f>
        <v/>
      </c>
      <c r="M19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5" s="21" t="str">
        <f>IF(Input_Table[[#This Row],[Quote1]]="","",  IFERROR(Input_Table[[#This Row],[Selected Amount]]-Input_Table[[#This Row],[Quote1]],""))</f>
        <v/>
      </c>
      <c r="O195" s="21" t="str">
        <f>IF(Input_Table[[#This Row],[Quote2]]="","",  IFERROR(Input_Table[[#This Row],[Selected Amount]]-Input_Table[[#This Row],[Quote2]],""))</f>
        <v/>
      </c>
      <c r="P195" s="21" t="str">
        <f>IF(Input_Table[[#This Row],[Quote3]]="","",IFERROR(Input_Table[[#This Row],[Selected Amount]]-Input_Table[[#This Row],[Quote3]],""))</f>
        <v/>
      </c>
    </row>
    <row r="196" spans="2:16" x14ac:dyDescent="0.25">
      <c r="B196" s="43"/>
      <c r="C196" s="43"/>
      <c r="D196" s="45"/>
      <c r="E196" s="20"/>
      <c r="F196" s="45"/>
      <c r="G196" s="20"/>
      <c r="H196" s="45"/>
      <c r="I196" s="20"/>
      <c r="J196" s="30"/>
      <c r="K196" s="26"/>
      <c r="L196" s="46" t="str">
        <f>IFERROR(INDEX(Input_Table[[#This Row],[Item_Description]:[Vendor3]],MATCH(Input_Table[[#This Row],[Select Winning Quote!]],Input_Table[[#Headers],[Vendor1]:[Quote3]],0)),"")</f>
        <v/>
      </c>
      <c r="M19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6" s="21" t="str">
        <f>IF(Input_Table[[#This Row],[Quote1]]="","",  IFERROR(Input_Table[[#This Row],[Selected Amount]]-Input_Table[[#This Row],[Quote1]],""))</f>
        <v/>
      </c>
      <c r="O196" s="21" t="str">
        <f>IF(Input_Table[[#This Row],[Quote2]]="","",  IFERROR(Input_Table[[#This Row],[Selected Amount]]-Input_Table[[#This Row],[Quote2]],""))</f>
        <v/>
      </c>
      <c r="P196" s="21" t="str">
        <f>IF(Input_Table[[#This Row],[Quote3]]="","",IFERROR(Input_Table[[#This Row],[Selected Amount]]-Input_Table[[#This Row],[Quote3]],""))</f>
        <v/>
      </c>
    </row>
    <row r="197" spans="2:16" x14ac:dyDescent="0.25">
      <c r="B197" s="43"/>
      <c r="C197" s="43"/>
      <c r="D197" s="45"/>
      <c r="E197" s="20"/>
      <c r="F197" s="45"/>
      <c r="G197" s="20"/>
      <c r="H197" s="45"/>
      <c r="I197" s="20"/>
      <c r="J197" s="30"/>
      <c r="K197" s="26"/>
      <c r="L197" s="46" t="str">
        <f>IFERROR(INDEX(Input_Table[[#This Row],[Item_Description]:[Vendor3]],MATCH(Input_Table[[#This Row],[Select Winning Quote!]],Input_Table[[#Headers],[Vendor1]:[Quote3]],0)),"")</f>
        <v/>
      </c>
      <c r="M19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7" s="21" t="str">
        <f>IF(Input_Table[[#This Row],[Quote1]]="","",  IFERROR(Input_Table[[#This Row],[Selected Amount]]-Input_Table[[#This Row],[Quote1]],""))</f>
        <v/>
      </c>
      <c r="O197" s="21" t="str">
        <f>IF(Input_Table[[#This Row],[Quote2]]="","",  IFERROR(Input_Table[[#This Row],[Selected Amount]]-Input_Table[[#This Row],[Quote2]],""))</f>
        <v/>
      </c>
      <c r="P197" s="21" t="str">
        <f>IF(Input_Table[[#This Row],[Quote3]]="","",IFERROR(Input_Table[[#This Row],[Selected Amount]]-Input_Table[[#This Row],[Quote3]],""))</f>
        <v/>
      </c>
    </row>
    <row r="198" spans="2:16" x14ac:dyDescent="0.25">
      <c r="B198" s="43"/>
      <c r="C198" s="43"/>
      <c r="D198" s="45"/>
      <c r="E198" s="20"/>
      <c r="F198" s="45"/>
      <c r="G198" s="20"/>
      <c r="H198" s="45"/>
      <c r="I198" s="20"/>
      <c r="J198" s="30"/>
      <c r="K198" s="26"/>
      <c r="L198" s="46" t="str">
        <f>IFERROR(INDEX(Input_Table[[#This Row],[Item_Description]:[Vendor3]],MATCH(Input_Table[[#This Row],[Select Winning Quote!]],Input_Table[[#Headers],[Vendor1]:[Quote3]],0)),"")</f>
        <v/>
      </c>
      <c r="M19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8" s="21" t="str">
        <f>IF(Input_Table[[#This Row],[Quote1]]="","",  IFERROR(Input_Table[[#This Row],[Selected Amount]]-Input_Table[[#This Row],[Quote1]],""))</f>
        <v/>
      </c>
      <c r="O198" s="21" t="str">
        <f>IF(Input_Table[[#This Row],[Quote2]]="","",  IFERROR(Input_Table[[#This Row],[Selected Amount]]-Input_Table[[#This Row],[Quote2]],""))</f>
        <v/>
      </c>
      <c r="P198" s="21" t="str">
        <f>IF(Input_Table[[#This Row],[Quote3]]="","",IFERROR(Input_Table[[#This Row],[Selected Amount]]-Input_Table[[#This Row],[Quote3]],""))</f>
        <v/>
      </c>
    </row>
    <row r="199" spans="2:16" x14ac:dyDescent="0.25">
      <c r="B199" s="43"/>
      <c r="C199" s="43"/>
      <c r="D199" s="45"/>
      <c r="E199" s="20"/>
      <c r="F199" s="45"/>
      <c r="G199" s="20"/>
      <c r="H199" s="45"/>
      <c r="I199" s="20"/>
      <c r="J199" s="30"/>
      <c r="K199" s="26"/>
      <c r="L199" s="46" t="str">
        <f>IFERROR(INDEX(Input_Table[[#This Row],[Item_Description]:[Vendor3]],MATCH(Input_Table[[#This Row],[Select Winning Quote!]],Input_Table[[#Headers],[Vendor1]:[Quote3]],0)),"")</f>
        <v/>
      </c>
      <c r="M19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199" s="21" t="str">
        <f>IF(Input_Table[[#This Row],[Quote1]]="","",  IFERROR(Input_Table[[#This Row],[Selected Amount]]-Input_Table[[#This Row],[Quote1]],""))</f>
        <v/>
      </c>
      <c r="O199" s="21" t="str">
        <f>IF(Input_Table[[#This Row],[Quote2]]="","",  IFERROR(Input_Table[[#This Row],[Selected Amount]]-Input_Table[[#This Row],[Quote2]],""))</f>
        <v/>
      </c>
      <c r="P199" s="21" t="str">
        <f>IF(Input_Table[[#This Row],[Quote3]]="","",IFERROR(Input_Table[[#This Row],[Selected Amount]]-Input_Table[[#This Row],[Quote3]],""))</f>
        <v/>
      </c>
    </row>
    <row r="200" spans="2:16" x14ac:dyDescent="0.25">
      <c r="B200" s="43"/>
      <c r="C200" s="43"/>
      <c r="D200" s="45"/>
      <c r="E200" s="20"/>
      <c r="F200" s="45"/>
      <c r="G200" s="20"/>
      <c r="H200" s="45"/>
      <c r="I200" s="20"/>
      <c r="J200" s="30"/>
      <c r="K200" s="26"/>
      <c r="L200" s="46" t="str">
        <f>IFERROR(INDEX(Input_Table[[#This Row],[Item_Description]:[Vendor3]],MATCH(Input_Table[[#This Row],[Select Winning Quote!]],Input_Table[[#Headers],[Vendor1]:[Quote3]],0)),"")</f>
        <v/>
      </c>
      <c r="M20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0" s="21" t="str">
        <f>IF(Input_Table[[#This Row],[Quote1]]="","",  IFERROR(Input_Table[[#This Row],[Selected Amount]]-Input_Table[[#This Row],[Quote1]],""))</f>
        <v/>
      </c>
      <c r="O200" s="21" t="str">
        <f>IF(Input_Table[[#This Row],[Quote2]]="","",  IFERROR(Input_Table[[#This Row],[Selected Amount]]-Input_Table[[#This Row],[Quote2]],""))</f>
        <v/>
      </c>
      <c r="P200" s="21" t="str">
        <f>IF(Input_Table[[#This Row],[Quote3]]="","",IFERROR(Input_Table[[#This Row],[Selected Amount]]-Input_Table[[#This Row],[Quote3]],""))</f>
        <v/>
      </c>
    </row>
    <row r="201" spans="2:16" x14ac:dyDescent="0.25">
      <c r="B201" s="43"/>
      <c r="C201" s="43"/>
      <c r="D201" s="45"/>
      <c r="E201" s="20"/>
      <c r="F201" s="45"/>
      <c r="G201" s="20"/>
      <c r="H201" s="45"/>
      <c r="I201" s="20"/>
      <c r="J201" s="30"/>
      <c r="K201" s="26"/>
      <c r="L201" s="46" t="str">
        <f>IFERROR(INDEX(Input_Table[[#This Row],[Item_Description]:[Vendor3]],MATCH(Input_Table[[#This Row],[Select Winning Quote!]],Input_Table[[#Headers],[Vendor1]:[Quote3]],0)),"")</f>
        <v/>
      </c>
      <c r="M20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1" s="21" t="str">
        <f>IF(Input_Table[[#This Row],[Quote1]]="","",  IFERROR(Input_Table[[#This Row],[Selected Amount]]-Input_Table[[#This Row],[Quote1]],""))</f>
        <v/>
      </c>
      <c r="O201" s="21" t="str">
        <f>IF(Input_Table[[#This Row],[Quote2]]="","",  IFERROR(Input_Table[[#This Row],[Selected Amount]]-Input_Table[[#This Row],[Quote2]],""))</f>
        <v/>
      </c>
      <c r="P201" s="21" t="str">
        <f>IF(Input_Table[[#This Row],[Quote3]]="","",IFERROR(Input_Table[[#This Row],[Selected Amount]]-Input_Table[[#This Row],[Quote3]],""))</f>
        <v/>
      </c>
    </row>
    <row r="202" spans="2:16" x14ac:dyDescent="0.25">
      <c r="B202" s="43"/>
      <c r="C202" s="43"/>
      <c r="D202" s="45"/>
      <c r="E202" s="20"/>
      <c r="F202" s="45"/>
      <c r="G202" s="20"/>
      <c r="H202" s="45"/>
      <c r="I202" s="20"/>
      <c r="J202" s="30"/>
      <c r="K202" s="26"/>
      <c r="L202" s="46" t="str">
        <f>IFERROR(INDEX(Input_Table[[#This Row],[Item_Description]:[Vendor3]],MATCH(Input_Table[[#This Row],[Select Winning Quote!]],Input_Table[[#Headers],[Vendor1]:[Quote3]],0)),"")</f>
        <v/>
      </c>
      <c r="M20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2" s="21" t="str">
        <f>IF(Input_Table[[#This Row],[Quote1]]="","",  IFERROR(Input_Table[[#This Row],[Selected Amount]]-Input_Table[[#This Row],[Quote1]],""))</f>
        <v/>
      </c>
      <c r="O202" s="21" t="str">
        <f>IF(Input_Table[[#This Row],[Quote2]]="","",  IFERROR(Input_Table[[#This Row],[Selected Amount]]-Input_Table[[#This Row],[Quote2]],""))</f>
        <v/>
      </c>
      <c r="P202" s="21" t="str">
        <f>IF(Input_Table[[#This Row],[Quote3]]="","",IFERROR(Input_Table[[#This Row],[Selected Amount]]-Input_Table[[#This Row],[Quote3]],""))</f>
        <v/>
      </c>
    </row>
    <row r="203" spans="2:16" x14ac:dyDescent="0.25">
      <c r="B203" s="43"/>
      <c r="C203" s="43"/>
      <c r="D203" s="45"/>
      <c r="E203" s="20"/>
      <c r="F203" s="45"/>
      <c r="G203" s="20"/>
      <c r="H203" s="45"/>
      <c r="I203" s="20"/>
      <c r="J203" s="30"/>
      <c r="K203" s="26"/>
      <c r="L203" s="46" t="str">
        <f>IFERROR(INDEX(Input_Table[[#This Row],[Item_Description]:[Vendor3]],MATCH(Input_Table[[#This Row],[Select Winning Quote!]],Input_Table[[#Headers],[Vendor1]:[Quote3]],0)),"")</f>
        <v/>
      </c>
      <c r="M20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3" s="21" t="str">
        <f>IF(Input_Table[[#This Row],[Quote1]]="","",  IFERROR(Input_Table[[#This Row],[Selected Amount]]-Input_Table[[#This Row],[Quote1]],""))</f>
        <v/>
      </c>
      <c r="O203" s="21" t="str">
        <f>IF(Input_Table[[#This Row],[Quote2]]="","",  IFERROR(Input_Table[[#This Row],[Selected Amount]]-Input_Table[[#This Row],[Quote2]],""))</f>
        <v/>
      </c>
      <c r="P203" s="21" t="str">
        <f>IF(Input_Table[[#This Row],[Quote3]]="","",IFERROR(Input_Table[[#This Row],[Selected Amount]]-Input_Table[[#This Row],[Quote3]],""))</f>
        <v/>
      </c>
    </row>
    <row r="204" spans="2:16" x14ac:dyDescent="0.25">
      <c r="B204" s="43"/>
      <c r="C204" s="43"/>
      <c r="D204" s="45"/>
      <c r="E204" s="20"/>
      <c r="F204" s="45"/>
      <c r="G204" s="20"/>
      <c r="H204" s="45"/>
      <c r="I204" s="20"/>
      <c r="J204" s="30"/>
      <c r="K204" s="26"/>
      <c r="L204" s="46" t="str">
        <f>IFERROR(INDEX(Input_Table[[#This Row],[Item_Description]:[Vendor3]],MATCH(Input_Table[[#This Row],[Select Winning Quote!]],Input_Table[[#Headers],[Vendor1]:[Quote3]],0)),"")</f>
        <v/>
      </c>
      <c r="M20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4" s="21" t="str">
        <f>IF(Input_Table[[#This Row],[Quote1]]="","",  IFERROR(Input_Table[[#This Row],[Selected Amount]]-Input_Table[[#This Row],[Quote1]],""))</f>
        <v/>
      </c>
      <c r="O204" s="21" t="str">
        <f>IF(Input_Table[[#This Row],[Quote2]]="","",  IFERROR(Input_Table[[#This Row],[Selected Amount]]-Input_Table[[#This Row],[Quote2]],""))</f>
        <v/>
      </c>
      <c r="P204" s="21" t="str">
        <f>IF(Input_Table[[#This Row],[Quote3]]="","",IFERROR(Input_Table[[#This Row],[Selected Amount]]-Input_Table[[#This Row],[Quote3]],""))</f>
        <v/>
      </c>
    </row>
    <row r="205" spans="2:16" x14ac:dyDescent="0.25">
      <c r="B205" s="43"/>
      <c r="C205" s="43"/>
      <c r="D205" s="45"/>
      <c r="E205" s="20"/>
      <c r="F205" s="45"/>
      <c r="G205" s="20"/>
      <c r="H205" s="45"/>
      <c r="I205" s="20"/>
      <c r="J205" s="30"/>
      <c r="K205" s="26"/>
      <c r="L205" s="46" t="str">
        <f>IFERROR(INDEX(Input_Table[[#This Row],[Item_Description]:[Vendor3]],MATCH(Input_Table[[#This Row],[Select Winning Quote!]],Input_Table[[#Headers],[Vendor1]:[Quote3]],0)),"")</f>
        <v/>
      </c>
      <c r="M20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5" s="21" t="str">
        <f>IF(Input_Table[[#This Row],[Quote1]]="","",  IFERROR(Input_Table[[#This Row],[Selected Amount]]-Input_Table[[#This Row],[Quote1]],""))</f>
        <v/>
      </c>
      <c r="O205" s="21" t="str">
        <f>IF(Input_Table[[#This Row],[Quote2]]="","",  IFERROR(Input_Table[[#This Row],[Selected Amount]]-Input_Table[[#This Row],[Quote2]],""))</f>
        <v/>
      </c>
      <c r="P205" s="21" t="str">
        <f>IF(Input_Table[[#This Row],[Quote3]]="","",IFERROR(Input_Table[[#This Row],[Selected Amount]]-Input_Table[[#This Row],[Quote3]],""))</f>
        <v/>
      </c>
    </row>
    <row r="206" spans="2:16" x14ac:dyDescent="0.25">
      <c r="B206" s="43"/>
      <c r="C206" s="43"/>
      <c r="D206" s="45"/>
      <c r="E206" s="20"/>
      <c r="F206" s="45"/>
      <c r="G206" s="20"/>
      <c r="H206" s="45"/>
      <c r="I206" s="20"/>
      <c r="J206" s="30"/>
      <c r="K206" s="26"/>
      <c r="L206" s="46" t="str">
        <f>IFERROR(INDEX(Input_Table[[#This Row],[Item_Description]:[Vendor3]],MATCH(Input_Table[[#This Row],[Select Winning Quote!]],Input_Table[[#Headers],[Vendor1]:[Quote3]],0)),"")</f>
        <v/>
      </c>
      <c r="M20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6" s="21" t="str">
        <f>IF(Input_Table[[#This Row],[Quote1]]="","",  IFERROR(Input_Table[[#This Row],[Selected Amount]]-Input_Table[[#This Row],[Quote1]],""))</f>
        <v/>
      </c>
      <c r="O206" s="21" t="str">
        <f>IF(Input_Table[[#This Row],[Quote2]]="","",  IFERROR(Input_Table[[#This Row],[Selected Amount]]-Input_Table[[#This Row],[Quote2]],""))</f>
        <v/>
      </c>
      <c r="P206" s="21" t="str">
        <f>IF(Input_Table[[#This Row],[Quote3]]="","",IFERROR(Input_Table[[#This Row],[Selected Amount]]-Input_Table[[#This Row],[Quote3]],""))</f>
        <v/>
      </c>
    </row>
    <row r="207" spans="2:16" x14ac:dyDescent="0.25">
      <c r="B207" s="43"/>
      <c r="C207" s="43"/>
      <c r="D207" s="45"/>
      <c r="E207" s="20"/>
      <c r="F207" s="45"/>
      <c r="G207" s="20"/>
      <c r="H207" s="45"/>
      <c r="I207" s="20"/>
      <c r="J207" s="30"/>
      <c r="K207" s="26"/>
      <c r="L207" s="46" t="str">
        <f>IFERROR(INDEX(Input_Table[[#This Row],[Item_Description]:[Vendor3]],MATCH(Input_Table[[#This Row],[Select Winning Quote!]],Input_Table[[#Headers],[Vendor1]:[Quote3]],0)),"")</f>
        <v/>
      </c>
      <c r="M20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7" s="21" t="str">
        <f>IF(Input_Table[[#This Row],[Quote1]]="","",  IFERROR(Input_Table[[#This Row],[Selected Amount]]-Input_Table[[#This Row],[Quote1]],""))</f>
        <v/>
      </c>
      <c r="O207" s="21" t="str">
        <f>IF(Input_Table[[#This Row],[Quote2]]="","",  IFERROR(Input_Table[[#This Row],[Selected Amount]]-Input_Table[[#This Row],[Quote2]],""))</f>
        <v/>
      </c>
      <c r="P207" s="21" t="str">
        <f>IF(Input_Table[[#This Row],[Quote3]]="","",IFERROR(Input_Table[[#This Row],[Selected Amount]]-Input_Table[[#This Row],[Quote3]],""))</f>
        <v/>
      </c>
    </row>
    <row r="208" spans="2:16" x14ac:dyDescent="0.25">
      <c r="B208" s="43"/>
      <c r="C208" s="43"/>
      <c r="D208" s="45"/>
      <c r="E208" s="20"/>
      <c r="F208" s="45"/>
      <c r="G208" s="20"/>
      <c r="H208" s="45"/>
      <c r="I208" s="20"/>
      <c r="J208" s="30"/>
      <c r="K208" s="26"/>
      <c r="L208" s="46" t="str">
        <f>IFERROR(INDEX(Input_Table[[#This Row],[Item_Description]:[Vendor3]],MATCH(Input_Table[[#This Row],[Select Winning Quote!]],Input_Table[[#Headers],[Vendor1]:[Quote3]],0)),"")</f>
        <v/>
      </c>
      <c r="M20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8" s="21" t="str">
        <f>IF(Input_Table[[#This Row],[Quote1]]="","",  IFERROR(Input_Table[[#This Row],[Selected Amount]]-Input_Table[[#This Row],[Quote1]],""))</f>
        <v/>
      </c>
      <c r="O208" s="21" t="str">
        <f>IF(Input_Table[[#This Row],[Quote2]]="","",  IFERROR(Input_Table[[#This Row],[Selected Amount]]-Input_Table[[#This Row],[Quote2]],""))</f>
        <v/>
      </c>
      <c r="P208" s="21" t="str">
        <f>IF(Input_Table[[#This Row],[Quote3]]="","",IFERROR(Input_Table[[#This Row],[Selected Amount]]-Input_Table[[#This Row],[Quote3]],""))</f>
        <v/>
      </c>
    </row>
    <row r="209" spans="2:16" x14ac:dyDescent="0.25">
      <c r="B209" s="43"/>
      <c r="C209" s="43"/>
      <c r="D209" s="45"/>
      <c r="E209" s="20"/>
      <c r="F209" s="45"/>
      <c r="G209" s="20"/>
      <c r="H209" s="45"/>
      <c r="I209" s="20"/>
      <c r="J209" s="30"/>
      <c r="K209" s="26"/>
      <c r="L209" s="46" t="str">
        <f>IFERROR(INDEX(Input_Table[[#This Row],[Item_Description]:[Vendor3]],MATCH(Input_Table[[#This Row],[Select Winning Quote!]],Input_Table[[#Headers],[Vendor1]:[Quote3]],0)),"")</f>
        <v/>
      </c>
      <c r="M20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09" s="21" t="str">
        <f>IF(Input_Table[[#This Row],[Quote1]]="","",  IFERROR(Input_Table[[#This Row],[Selected Amount]]-Input_Table[[#This Row],[Quote1]],""))</f>
        <v/>
      </c>
      <c r="O209" s="21" t="str">
        <f>IF(Input_Table[[#This Row],[Quote2]]="","",  IFERROR(Input_Table[[#This Row],[Selected Amount]]-Input_Table[[#This Row],[Quote2]],""))</f>
        <v/>
      </c>
      <c r="P209" s="21" t="str">
        <f>IF(Input_Table[[#This Row],[Quote3]]="","",IFERROR(Input_Table[[#This Row],[Selected Amount]]-Input_Table[[#This Row],[Quote3]],""))</f>
        <v/>
      </c>
    </row>
    <row r="210" spans="2:16" x14ac:dyDescent="0.25">
      <c r="B210" s="43"/>
      <c r="C210" s="43"/>
      <c r="D210" s="45"/>
      <c r="E210" s="20"/>
      <c r="F210" s="45"/>
      <c r="G210" s="20"/>
      <c r="H210" s="45"/>
      <c r="I210" s="20"/>
      <c r="J210" s="30"/>
      <c r="K210" s="26"/>
      <c r="L210" s="46" t="str">
        <f>IFERROR(INDEX(Input_Table[[#This Row],[Item_Description]:[Vendor3]],MATCH(Input_Table[[#This Row],[Select Winning Quote!]],Input_Table[[#Headers],[Vendor1]:[Quote3]],0)),"")</f>
        <v/>
      </c>
      <c r="M21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0" s="21" t="str">
        <f>IF(Input_Table[[#This Row],[Quote1]]="","",  IFERROR(Input_Table[[#This Row],[Selected Amount]]-Input_Table[[#This Row],[Quote1]],""))</f>
        <v/>
      </c>
      <c r="O210" s="21" t="str">
        <f>IF(Input_Table[[#This Row],[Quote2]]="","",  IFERROR(Input_Table[[#This Row],[Selected Amount]]-Input_Table[[#This Row],[Quote2]],""))</f>
        <v/>
      </c>
      <c r="P210" s="21" t="str">
        <f>IF(Input_Table[[#This Row],[Quote3]]="","",IFERROR(Input_Table[[#This Row],[Selected Amount]]-Input_Table[[#This Row],[Quote3]],""))</f>
        <v/>
      </c>
    </row>
    <row r="211" spans="2:16" x14ac:dyDescent="0.25">
      <c r="B211" s="43"/>
      <c r="C211" s="43"/>
      <c r="D211" s="45"/>
      <c r="E211" s="20"/>
      <c r="F211" s="45"/>
      <c r="G211" s="20"/>
      <c r="H211" s="45"/>
      <c r="I211" s="20"/>
      <c r="J211" s="30"/>
      <c r="K211" s="26"/>
      <c r="L211" s="46" t="str">
        <f>IFERROR(INDEX(Input_Table[[#This Row],[Item_Description]:[Vendor3]],MATCH(Input_Table[[#This Row],[Select Winning Quote!]],Input_Table[[#Headers],[Vendor1]:[Quote3]],0)),"")</f>
        <v/>
      </c>
      <c r="M21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1" s="21" t="str">
        <f>IF(Input_Table[[#This Row],[Quote1]]="","",  IFERROR(Input_Table[[#This Row],[Selected Amount]]-Input_Table[[#This Row],[Quote1]],""))</f>
        <v/>
      </c>
      <c r="O211" s="21" t="str">
        <f>IF(Input_Table[[#This Row],[Quote2]]="","",  IFERROR(Input_Table[[#This Row],[Selected Amount]]-Input_Table[[#This Row],[Quote2]],""))</f>
        <v/>
      </c>
      <c r="P211" s="21" t="str">
        <f>IF(Input_Table[[#This Row],[Quote3]]="","",IFERROR(Input_Table[[#This Row],[Selected Amount]]-Input_Table[[#This Row],[Quote3]],""))</f>
        <v/>
      </c>
    </row>
    <row r="212" spans="2:16" x14ac:dyDescent="0.25">
      <c r="B212" s="43"/>
      <c r="C212" s="43"/>
      <c r="D212" s="45"/>
      <c r="E212" s="20"/>
      <c r="F212" s="45"/>
      <c r="G212" s="20"/>
      <c r="H212" s="45"/>
      <c r="I212" s="20"/>
      <c r="J212" s="30"/>
      <c r="K212" s="26"/>
      <c r="L212" s="46" t="str">
        <f>IFERROR(INDEX(Input_Table[[#This Row],[Item_Description]:[Vendor3]],MATCH(Input_Table[[#This Row],[Select Winning Quote!]],Input_Table[[#Headers],[Vendor1]:[Quote3]],0)),"")</f>
        <v/>
      </c>
      <c r="M21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2" s="21" t="str">
        <f>IF(Input_Table[[#This Row],[Quote1]]="","",  IFERROR(Input_Table[[#This Row],[Selected Amount]]-Input_Table[[#This Row],[Quote1]],""))</f>
        <v/>
      </c>
      <c r="O212" s="21" t="str">
        <f>IF(Input_Table[[#This Row],[Quote2]]="","",  IFERROR(Input_Table[[#This Row],[Selected Amount]]-Input_Table[[#This Row],[Quote2]],""))</f>
        <v/>
      </c>
      <c r="P212" s="21" t="str">
        <f>IF(Input_Table[[#This Row],[Quote3]]="","",IFERROR(Input_Table[[#This Row],[Selected Amount]]-Input_Table[[#This Row],[Quote3]],""))</f>
        <v/>
      </c>
    </row>
    <row r="213" spans="2:16" x14ac:dyDescent="0.25">
      <c r="B213" s="43"/>
      <c r="C213" s="43"/>
      <c r="D213" s="45"/>
      <c r="E213" s="20"/>
      <c r="F213" s="45"/>
      <c r="G213" s="20"/>
      <c r="H213" s="45"/>
      <c r="I213" s="20"/>
      <c r="J213" s="30"/>
      <c r="K213" s="26"/>
      <c r="L213" s="46" t="str">
        <f>IFERROR(INDEX(Input_Table[[#This Row],[Item_Description]:[Vendor3]],MATCH(Input_Table[[#This Row],[Select Winning Quote!]],Input_Table[[#Headers],[Vendor1]:[Quote3]],0)),"")</f>
        <v/>
      </c>
      <c r="M21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3" s="21" t="str">
        <f>IF(Input_Table[[#This Row],[Quote1]]="","",  IFERROR(Input_Table[[#This Row],[Selected Amount]]-Input_Table[[#This Row],[Quote1]],""))</f>
        <v/>
      </c>
      <c r="O213" s="21" t="str">
        <f>IF(Input_Table[[#This Row],[Quote2]]="","",  IFERROR(Input_Table[[#This Row],[Selected Amount]]-Input_Table[[#This Row],[Quote2]],""))</f>
        <v/>
      </c>
      <c r="P213" s="21" t="str">
        <f>IF(Input_Table[[#This Row],[Quote3]]="","",IFERROR(Input_Table[[#This Row],[Selected Amount]]-Input_Table[[#This Row],[Quote3]],""))</f>
        <v/>
      </c>
    </row>
    <row r="214" spans="2:16" x14ac:dyDescent="0.25">
      <c r="B214" s="43"/>
      <c r="C214" s="43"/>
      <c r="D214" s="45"/>
      <c r="E214" s="20"/>
      <c r="F214" s="45"/>
      <c r="G214" s="20"/>
      <c r="H214" s="45"/>
      <c r="I214" s="20"/>
      <c r="J214" s="30"/>
      <c r="K214" s="26"/>
      <c r="L214" s="46" t="str">
        <f>IFERROR(INDEX(Input_Table[[#This Row],[Item_Description]:[Vendor3]],MATCH(Input_Table[[#This Row],[Select Winning Quote!]],Input_Table[[#Headers],[Vendor1]:[Quote3]],0)),"")</f>
        <v/>
      </c>
      <c r="M21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4" s="21" t="str">
        <f>IF(Input_Table[[#This Row],[Quote1]]="","",  IFERROR(Input_Table[[#This Row],[Selected Amount]]-Input_Table[[#This Row],[Quote1]],""))</f>
        <v/>
      </c>
      <c r="O214" s="21" t="str">
        <f>IF(Input_Table[[#This Row],[Quote2]]="","",  IFERROR(Input_Table[[#This Row],[Selected Amount]]-Input_Table[[#This Row],[Quote2]],""))</f>
        <v/>
      </c>
      <c r="P214" s="21" t="str">
        <f>IF(Input_Table[[#This Row],[Quote3]]="","",IFERROR(Input_Table[[#This Row],[Selected Amount]]-Input_Table[[#This Row],[Quote3]],""))</f>
        <v/>
      </c>
    </row>
    <row r="215" spans="2:16" x14ac:dyDescent="0.25">
      <c r="B215" s="43"/>
      <c r="C215" s="43"/>
      <c r="D215" s="45"/>
      <c r="E215" s="20"/>
      <c r="F215" s="45"/>
      <c r="G215" s="20"/>
      <c r="H215" s="45"/>
      <c r="I215" s="20"/>
      <c r="J215" s="30"/>
      <c r="K215" s="26"/>
      <c r="L215" s="46" t="str">
        <f>IFERROR(INDEX(Input_Table[[#This Row],[Item_Description]:[Vendor3]],MATCH(Input_Table[[#This Row],[Select Winning Quote!]],Input_Table[[#Headers],[Vendor1]:[Quote3]],0)),"")</f>
        <v/>
      </c>
      <c r="M21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5" s="21" t="str">
        <f>IF(Input_Table[[#This Row],[Quote1]]="","",  IFERROR(Input_Table[[#This Row],[Selected Amount]]-Input_Table[[#This Row],[Quote1]],""))</f>
        <v/>
      </c>
      <c r="O215" s="21" t="str">
        <f>IF(Input_Table[[#This Row],[Quote2]]="","",  IFERROR(Input_Table[[#This Row],[Selected Amount]]-Input_Table[[#This Row],[Quote2]],""))</f>
        <v/>
      </c>
      <c r="P215" s="21" t="str">
        <f>IF(Input_Table[[#This Row],[Quote3]]="","",IFERROR(Input_Table[[#This Row],[Selected Amount]]-Input_Table[[#This Row],[Quote3]],""))</f>
        <v/>
      </c>
    </row>
    <row r="216" spans="2:16" x14ac:dyDescent="0.25">
      <c r="B216" s="43"/>
      <c r="C216" s="43"/>
      <c r="D216" s="45"/>
      <c r="E216" s="20"/>
      <c r="F216" s="45"/>
      <c r="G216" s="20"/>
      <c r="H216" s="45"/>
      <c r="I216" s="20"/>
      <c r="J216" s="30"/>
      <c r="K216" s="26"/>
      <c r="L216" s="46" t="str">
        <f>IFERROR(INDEX(Input_Table[[#This Row],[Item_Description]:[Vendor3]],MATCH(Input_Table[[#This Row],[Select Winning Quote!]],Input_Table[[#Headers],[Vendor1]:[Quote3]],0)),"")</f>
        <v/>
      </c>
      <c r="M21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6" s="21" t="str">
        <f>IF(Input_Table[[#This Row],[Quote1]]="","",  IFERROR(Input_Table[[#This Row],[Selected Amount]]-Input_Table[[#This Row],[Quote1]],""))</f>
        <v/>
      </c>
      <c r="O216" s="21" t="str">
        <f>IF(Input_Table[[#This Row],[Quote2]]="","",  IFERROR(Input_Table[[#This Row],[Selected Amount]]-Input_Table[[#This Row],[Quote2]],""))</f>
        <v/>
      </c>
      <c r="P216" s="21" t="str">
        <f>IF(Input_Table[[#This Row],[Quote3]]="","",IFERROR(Input_Table[[#This Row],[Selected Amount]]-Input_Table[[#This Row],[Quote3]],""))</f>
        <v/>
      </c>
    </row>
    <row r="217" spans="2:16" x14ac:dyDescent="0.25">
      <c r="B217" s="43"/>
      <c r="C217" s="43"/>
      <c r="D217" s="45"/>
      <c r="E217" s="20"/>
      <c r="F217" s="45"/>
      <c r="G217" s="20"/>
      <c r="H217" s="45"/>
      <c r="I217" s="20"/>
      <c r="J217" s="30"/>
      <c r="K217" s="26"/>
      <c r="L217" s="46" t="str">
        <f>IFERROR(INDEX(Input_Table[[#This Row],[Item_Description]:[Vendor3]],MATCH(Input_Table[[#This Row],[Select Winning Quote!]],Input_Table[[#Headers],[Vendor1]:[Quote3]],0)),"")</f>
        <v/>
      </c>
      <c r="M21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7" s="21" t="str">
        <f>IF(Input_Table[[#This Row],[Quote1]]="","",  IFERROR(Input_Table[[#This Row],[Selected Amount]]-Input_Table[[#This Row],[Quote1]],""))</f>
        <v/>
      </c>
      <c r="O217" s="21" t="str">
        <f>IF(Input_Table[[#This Row],[Quote2]]="","",  IFERROR(Input_Table[[#This Row],[Selected Amount]]-Input_Table[[#This Row],[Quote2]],""))</f>
        <v/>
      </c>
      <c r="P217" s="21" t="str">
        <f>IF(Input_Table[[#This Row],[Quote3]]="","",IFERROR(Input_Table[[#This Row],[Selected Amount]]-Input_Table[[#This Row],[Quote3]],""))</f>
        <v/>
      </c>
    </row>
    <row r="218" spans="2:16" x14ac:dyDescent="0.25">
      <c r="B218" s="43"/>
      <c r="C218" s="43"/>
      <c r="D218" s="45"/>
      <c r="E218" s="20"/>
      <c r="F218" s="45"/>
      <c r="G218" s="20"/>
      <c r="H218" s="45"/>
      <c r="I218" s="20"/>
      <c r="J218" s="30"/>
      <c r="K218" s="26"/>
      <c r="L218" s="46" t="str">
        <f>IFERROR(INDEX(Input_Table[[#This Row],[Item_Description]:[Vendor3]],MATCH(Input_Table[[#This Row],[Select Winning Quote!]],Input_Table[[#Headers],[Vendor1]:[Quote3]],0)),"")</f>
        <v/>
      </c>
      <c r="M21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8" s="21" t="str">
        <f>IF(Input_Table[[#This Row],[Quote1]]="","",  IFERROR(Input_Table[[#This Row],[Selected Amount]]-Input_Table[[#This Row],[Quote1]],""))</f>
        <v/>
      </c>
      <c r="O218" s="21" t="str">
        <f>IF(Input_Table[[#This Row],[Quote2]]="","",  IFERROR(Input_Table[[#This Row],[Selected Amount]]-Input_Table[[#This Row],[Quote2]],""))</f>
        <v/>
      </c>
      <c r="P218" s="21" t="str">
        <f>IF(Input_Table[[#This Row],[Quote3]]="","",IFERROR(Input_Table[[#This Row],[Selected Amount]]-Input_Table[[#This Row],[Quote3]],""))</f>
        <v/>
      </c>
    </row>
    <row r="219" spans="2:16" x14ac:dyDescent="0.25">
      <c r="B219" s="43"/>
      <c r="C219" s="43"/>
      <c r="D219" s="45"/>
      <c r="E219" s="20"/>
      <c r="F219" s="45"/>
      <c r="G219" s="20"/>
      <c r="H219" s="45"/>
      <c r="I219" s="20"/>
      <c r="J219" s="30"/>
      <c r="K219" s="26"/>
      <c r="L219" s="46" t="str">
        <f>IFERROR(INDEX(Input_Table[[#This Row],[Item_Description]:[Vendor3]],MATCH(Input_Table[[#This Row],[Select Winning Quote!]],Input_Table[[#Headers],[Vendor1]:[Quote3]],0)),"")</f>
        <v/>
      </c>
      <c r="M21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19" s="21" t="str">
        <f>IF(Input_Table[[#This Row],[Quote1]]="","",  IFERROR(Input_Table[[#This Row],[Selected Amount]]-Input_Table[[#This Row],[Quote1]],""))</f>
        <v/>
      </c>
      <c r="O219" s="21" t="str">
        <f>IF(Input_Table[[#This Row],[Quote2]]="","",  IFERROR(Input_Table[[#This Row],[Selected Amount]]-Input_Table[[#This Row],[Quote2]],""))</f>
        <v/>
      </c>
      <c r="P219" s="21" t="str">
        <f>IF(Input_Table[[#This Row],[Quote3]]="","",IFERROR(Input_Table[[#This Row],[Selected Amount]]-Input_Table[[#This Row],[Quote3]],""))</f>
        <v/>
      </c>
    </row>
    <row r="220" spans="2:16" x14ac:dyDescent="0.25">
      <c r="B220" s="43"/>
      <c r="C220" s="43"/>
      <c r="D220" s="45"/>
      <c r="E220" s="20"/>
      <c r="F220" s="45"/>
      <c r="G220" s="20"/>
      <c r="H220" s="45"/>
      <c r="I220" s="20"/>
      <c r="J220" s="30"/>
      <c r="K220" s="26"/>
      <c r="L220" s="46" t="str">
        <f>IFERROR(INDEX(Input_Table[[#This Row],[Item_Description]:[Vendor3]],MATCH(Input_Table[[#This Row],[Select Winning Quote!]],Input_Table[[#Headers],[Vendor1]:[Quote3]],0)),"")</f>
        <v/>
      </c>
      <c r="M22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0" s="21" t="str">
        <f>IF(Input_Table[[#This Row],[Quote1]]="","",  IFERROR(Input_Table[[#This Row],[Selected Amount]]-Input_Table[[#This Row],[Quote1]],""))</f>
        <v/>
      </c>
      <c r="O220" s="21" t="str">
        <f>IF(Input_Table[[#This Row],[Quote2]]="","",  IFERROR(Input_Table[[#This Row],[Selected Amount]]-Input_Table[[#This Row],[Quote2]],""))</f>
        <v/>
      </c>
      <c r="P220" s="21" t="str">
        <f>IF(Input_Table[[#This Row],[Quote3]]="","",IFERROR(Input_Table[[#This Row],[Selected Amount]]-Input_Table[[#This Row],[Quote3]],""))</f>
        <v/>
      </c>
    </row>
    <row r="221" spans="2:16" x14ac:dyDescent="0.25">
      <c r="B221" s="43"/>
      <c r="C221" s="43"/>
      <c r="D221" s="45"/>
      <c r="E221" s="20"/>
      <c r="F221" s="45"/>
      <c r="G221" s="20"/>
      <c r="H221" s="45"/>
      <c r="I221" s="20"/>
      <c r="J221" s="30"/>
      <c r="K221" s="26"/>
      <c r="L221" s="46" t="str">
        <f>IFERROR(INDEX(Input_Table[[#This Row],[Item_Description]:[Vendor3]],MATCH(Input_Table[[#This Row],[Select Winning Quote!]],Input_Table[[#Headers],[Vendor1]:[Quote3]],0)),"")</f>
        <v/>
      </c>
      <c r="M22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1" s="21" t="str">
        <f>IF(Input_Table[[#This Row],[Quote1]]="","",  IFERROR(Input_Table[[#This Row],[Selected Amount]]-Input_Table[[#This Row],[Quote1]],""))</f>
        <v/>
      </c>
      <c r="O221" s="21" t="str">
        <f>IF(Input_Table[[#This Row],[Quote2]]="","",  IFERROR(Input_Table[[#This Row],[Selected Amount]]-Input_Table[[#This Row],[Quote2]],""))</f>
        <v/>
      </c>
      <c r="P221" s="21" t="str">
        <f>IF(Input_Table[[#This Row],[Quote3]]="","",IFERROR(Input_Table[[#This Row],[Selected Amount]]-Input_Table[[#This Row],[Quote3]],""))</f>
        <v/>
      </c>
    </row>
    <row r="222" spans="2:16" x14ac:dyDescent="0.25">
      <c r="B222" s="43"/>
      <c r="C222" s="43"/>
      <c r="D222" s="45"/>
      <c r="E222" s="20"/>
      <c r="F222" s="45"/>
      <c r="G222" s="20"/>
      <c r="H222" s="45"/>
      <c r="I222" s="20"/>
      <c r="J222" s="30"/>
      <c r="K222" s="26"/>
      <c r="L222" s="46" t="str">
        <f>IFERROR(INDEX(Input_Table[[#This Row],[Item_Description]:[Vendor3]],MATCH(Input_Table[[#This Row],[Select Winning Quote!]],Input_Table[[#Headers],[Vendor1]:[Quote3]],0)),"")</f>
        <v/>
      </c>
      <c r="M22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2" s="21" t="str">
        <f>IF(Input_Table[[#This Row],[Quote1]]="","",  IFERROR(Input_Table[[#This Row],[Selected Amount]]-Input_Table[[#This Row],[Quote1]],""))</f>
        <v/>
      </c>
      <c r="O222" s="21" t="str">
        <f>IF(Input_Table[[#This Row],[Quote2]]="","",  IFERROR(Input_Table[[#This Row],[Selected Amount]]-Input_Table[[#This Row],[Quote2]],""))</f>
        <v/>
      </c>
      <c r="P222" s="21" t="str">
        <f>IF(Input_Table[[#This Row],[Quote3]]="","",IFERROR(Input_Table[[#This Row],[Selected Amount]]-Input_Table[[#This Row],[Quote3]],""))</f>
        <v/>
      </c>
    </row>
    <row r="223" spans="2:16" x14ac:dyDescent="0.25">
      <c r="B223" s="43"/>
      <c r="C223" s="43"/>
      <c r="D223" s="45"/>
      <c r="E223" s="20"/>
      <c r="F223" s="45"/>
      <c r="G223" s="20"/>
      <c r="H223" s="45"/>
      <c r="I223" s="20"/>
      <c r="J223" s="30"/>
      <c r="K223" s="26"/>
      <c r="L223" s="46" t="str">
        <f>IFERROR(INDEX(Input_Table[[#This Row],[Item_Description]:[Vendor3]],MATCH(Input_Table[[#This Row],[Select Winning Quote!]],Input_Table[[#Headers],[Vendor1]:[Quote3]],0)),"")</f>
        <v/>
      </c>
      <c r="M22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3" s="21" t="str">
        <f>IF(Input_Table[[#This Row],[Quote1]]="","",  IFERROR(Input_Table[[#This Row],[Selected Amount]]-Input_Table[[#This Row],[Quote1]],""))</f>
        <v/>
      </c>
      <c r="O223" s="21" t="str">
        <f>IF(Input_Table[[#This Row],[Quote2]]="","",  IFERROR(Input_Table[[#This Row],[Selected Amount]]-Input_Table[[#This Row],[Quote2]],""))</f>
        <v/>
      </c>
      <c r="P223" s="21" t="str">
        <f>IF(Input_Table[[#This Row],[Quote3]]="","",IFERROR(Input_Table[[#This Row],[Selected Amount]]-Input_Table[[#This Row],[Quote3]],""))</f>
        <v/>
      </c>
    </row>
    <row r="224" spans="2:16" x14ac:dyDescent="0.25">
      <c r="B224" s="43"/>
      <c r="C224" s="43"/>
      <c r="D224" s="45"/>
      <c r="E224" s="20"/>
      <c r="F224" s="45"/>
      <c r="G224" s="20"/>
      <c r="H224" s="45"/>
      <c r="I224" s="20"/>
      <c r="J224" s="30"/>
      <c r="K224" s="26"/>
      <c r="L224" s="46" t="str">
        <f>IFERROR(INDEX(Input_Table[[#This Row],[Item_Description]:[Vendor3]],MATCH(Input_Table[[#This Row],[Select Winning Quote!]],Input_Table[[#Headers],[Vendor1]:[Quote3]],0)),"")</f>
        <v/>
      </c>
      <c r="M22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4" s="21" t="str">
        <f>IF(Input_Table[[#This Row],[Quote1]]="","",  IFERROR(Input_Table[[#This Row],[Selected Amount]]-Input_Table[[#This Row],[Quote1]],""))</f>
        <v/>
      </c>
      <c r="O224" s="21" t="str">
        <f>IF(Input_Table[[#This Row],[Quote2]]="","",  IFERROR(Input_Table[[#This Row],[Selected Amount]]-Input_Table[[#This Row],[Quote2]],""))</f>
        <v/>
      </c>
      <c r="P224" s="21" t="str">
        <f>IF(Input_Table[[#This Row],[Quote3]]="","",IFERROR(Input_Table[[#This Row],[Selected Amount]]-Input_Table[[#This Row],[Quote3]],""))</f>
        <v/>
      </c>
    </row>
    <row r="225" spans="2:16" x14ac:dyDescent="0.25">
      <c r="B225" s="43"/>
      <c r="C225" s="43"/>
      <c r="D225" s="45"/>
      <c r="E225" s="20"/>
      <c r="F225" s="45"/>
      <c r="G225" s="20"/>
      <c r="H225" s="45"/>
      <c r="I225" s="20"/>
      <c r="J225" s="30"/>
      <c r="K225" s="26"/>
      <c r="L225" s="46" t="str">
        <f>IFERROR(INDEX(Input_Table[[#This Row],[Item_Description]:[Vendor3]],MATCH(Input_Table[[#This Row],[Select Winning Quote!]],Input_Table[[#Headers],[Vendor1]:[Quote3]],0)),"")</f>
        <v/>
      </c>
      <c r="M22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5" s="21" t="str">
        <f>IF(Input_Table[[#This Row],[Quote1]]="","",  IFERROR(Input_Table[[#This Row],[Selected Amount]]-Input_Table[[#This Row],[Quote1]],""))</f>
        <v/>
      </c>
      <c r="O225" s="21" t="str">
        <f>IF(Input_Table[[#This Row],[Quote2]]="","",  IFERROR(Input_Table[[#This Row],[Selected Amount]]-Input_Table[[#This Row],[Quote2]],""))</f>
        <v/>
      </c>
      <c r="P225" s="21" t="str">
        <f>IF(Input_Table[[#This Row],[Quote3]]="","",IFERROR(Input_Table[[#This Row],[Selected Amount]]-Input_Table[[#This Row],[Quote3]],""))</f>
        <v/>
      </c>
    </row>
    <row r="226" spans="2:16" x14ac:dyDescent="0.25">
      <c r="B226" s="43"/>
      <c r="C226" s="43"/>
      <c r="D226" s="45"/>
      <c r="E226" s="20"/>
      <c r="F226" s="45"/>
      <c r="G226" s="20"/>
      <c r="H226" s="45"/>
      <c r="I226" s="20"/>
      <c r="J226" s="30"/>
      <c r="K226" s="26"/>
      <c r="L226" s="46" t="str">
        <f>IFERROR(INDEX(Input_Table[[#This Row],[Item_Description]:[Vendor3]],MATCH(Input_Table[[#This Row],[Select Winning Quote!]],Input_Table[[#Headers],[Vendor1]:[Quote3]],0)),"")</f>
        <v/>
      </c>
      <c r="M22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6" s="21" t="str">
        <f>IF(Input_Table[[#This Row],[Quote1]]="","",  IFERROR(Input_Table[[#This Row],[Selected Amount]]-Input_Table[[#This Row],[Quote1]],""))</f>
        <v/>
      </c>
      <c r="O226" s="21" t="str">
        <f>IF(Input_Table[[#This Row],[Quote2]]="","",  IFERROR(Input_Table[[#This Row],[Selected Amount]]-Input_Table[[#This Row],[Quote2]],""))</f>
        <v/>
      </c>
      <c r="P226" s="21" t="str">
        <f>IF(Input_Table[[#This Row],[Quote3]]="","",IFERROR(Input_Table[[#This Row],[Selected Amount]]-Input_Table[[#This Row],[Quote3]],""))</f>
        <v/>
      </c>
    </row>
    <row r="227" spans="2:16" x14ac:dyDescent="0.25">
      <c r="B227" s="43"/>
      <c r="C227" s="43"/>
      <c r="D227" s="45"/>
      <c r="E227" s="20"/>
      <c r="F227" s="45"/>
      <c r="G227" s="20"/>
      <c r="H227" s="45"/>
      <c r="I227" s="20"/>
      <c r="J227" s="30"/>
      <c r="K227" s="26"/>
      <c r="L227" s="46" t="str">
        <f>IFERROR(INDEX(Input_Table[[#This Row],[Item_Description]:[Vendor3]],MATCH(Input_Table[[#This Row],[Select Winning Quote!]],Input_Table[[#Headers],[Vendor1]:[Quote3]],0)),"")</f>
        <v/>
      </c>
      <c r="M22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7" s="21" t="str">
        <f>IF(Input_Table[[#This Row],[Quote1]]="","",  IFERROR(Input_Table[[#This Row],[Selected Amount]]-Input_Table[[#This Row],[Quote1]],""))</f>
        <v/>
      </c>
      <c r="O227" s="21" t="str">
        <f>IF(Input_Table[[#This Row],[Quote2]]="","",  IFERROR(Input_Table[[#This Row],[Selected Amount]]-Input_Table[[#This Row],[Quote2]],""))</f>
        <v/>
      </c>
      <c r="P227" s="21" t="str">
        <f>IF(Input_Table[[#This Row],[Quote3]]="","",IFERROR(Input_Table[[#This Row],[Selected Amount]]-Input_Table[[#This Row],[Quote3]],""))</f>
        <v/>
      </c>
    </row>
    <row r="228" spans="2:16" x14ac:dyDescent="0.25">
      <c r="B228" s="43"/>
      <c r="C228" s="43"/>
      <c r="D228" s="45"/>
      <c r="E228" s="20"/>
      <c r="F228" s="45"/>
      <c r="G228" s="20"/>
      <c r="H228" s="45"/>
      <c r="I228" s="20"/>
      <c r="J228" s="30"/>
      <c r="K228" s="26"/>
      <c r="L228" s="46" t="str">
        <f>IFERROR(INDEX(Input_Table[[#This Row],[Item_Description]:[Vendor3]],MATCH(Input_Table[[#This Row],[Select Winning Quote!]],Input_Table[[#Headers],[Vendor1]:[Quote3]],0)),"")</f>
        <v/>
      </c>
      <c r="M22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8" s="21" t="str">
        <f>IF(Input_Table[[#This Row],[Quote1]]="","",  IFERROR(Input_Table[[#This Row],[Selected Amount]]-Input_Table[[#This Row],[Quote1]],""))</f>
        <v/>
      </c>
      <c r="O228" s="21" t="str">
        <f>IF(Input_Table[[#This Row],[Quote2]]="","",  IFERROR(Input_Table[[#This Row],[Selected Amount]]-Input_Table[[#This Row],[Quote2]],""))</f>
        <v/>
      </c>
      <c r="P228" s="21" t="str">
        <f>IF(Input_Table[[#This Row],[Quote3]]="","",IFERROR(Input_Table[[#This Row],[Selected Amount]]-Input_Table[[#This Row],[Quote3]],""))</f>
        <v/>
      </c>
    </row>
    <row r="229" spans="2:16" x14ac:dyDescent="0.25">
      <c r="B229" s="43"/>
      <c r="C229" s="43"/>
      <c r="D229" s="45"/>
      <c r="E229" s="20"/>
      <c r="F229" s="45"/>
      <c r="G229" s="20"/>
      <c r="H229" s="45"/>
      <c r="I229" s="20"/>
      <c r="J229" s="30"/>
      <c r="K229" s="26"/>
      <c r="L229" s="46" t="str">
        <f>IFERROR(INDEX(Input_Table[[#This Row],[Item_Description]:[Vendor3]],MATCH(Input_Table[[#This Row],[Select Winning Quote!]],Input_Table[[#Headers],[Vendor1]:[Quote3]],0)),"")</f>
        <v/>
      </c>
      <c r="M22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29" s="21" t="str">
        <f>IF(Input_Table[[#This Row],[Quote1]]="","",  IFERROR(Input_Table[[#This Row],[Selected Amount]]-Input_Table[[#This Row],[Quote1]],""))</f>
        <v/>
      </c>
      <c r="O229" s="21" t="str">
        <f>IF(Input_Table[[#This Row],[Quote2]]="","",  IFERROR(Input_Table[[#This Row],[Selected Amount]]-Input_Table[[#This Row],[Quote2]],""))</f>
        <v/>
      </c>
      <c r="P229" s="21" t="str">
        <f>IF(Input_Table[[#This Row],[Quote3]]="","",IFERROR(Input_Table[[#This Row],[Selected Amount]]-Input_Table[[#This Row],[Quote3]],""))</f>
        <v/>
      </c>
    </row>
    <row r="230" spans="2:16" x14ac:dyDescent="0.25">
      <c r="B230" s="43"/>
      <c r="C230" s="43"/>
      <c r="D230" s="45"/>
      <c r="E230" s="20"/>
      <c r="F230" s="45"/>
      <c r="G230" s="20"/>
      <c r="H230" s="45"/>
      <c r="I230" s="20"/>
      <c r="J230" s="30"/>
      <c r="K230" s="26"/>
      <c r="L230" s="46" t="str">
        <f>IFERROR(INDEX(Input_Table[[#This Row],[Item_Description]:[Vendor3]],MATCH(Input_Table[[#This Row],[Select Winning Quote!]],Input_Table[[#Headers],[Vendor1]:[Quote3]],0)),"")</f>
        <v/>
      </c>
      <c r="M23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0" s="21" t="str">
        <f>IF(Input_Table[[#This Row],[Quote1]]="","",  IFERROR(Input_Table[[#This Row],[Selected Amount]]-Input_Table[[#This Row],[Quote1]],""))</f>
        <v/>
      </c>
      <c r="O230" s="21" t="str">
        <f>IF(Input_Table[[#This Row],[Quote2]]="","",  IFERROR(Input_Table[[#This Row],[Selected Amount]]-Input_Table[[#This Row],[Quote2]],""))</f>
        <v/>
      </c>
      <c r="P230" s="21" t="str">
        <f>IF(Input_Table[[#This Row],[Quote3]]="","",IFERROR(Input_Table[[#This Row],[Selected Amount]]-Input_Table[[#This Row],[Quote3]],""))</f>
        <v/>
      </c>
    </row>
    <row r="231" spans="2:16" x14ac:dyDescent="0.25">
      <c r="B231" s="43"/>
      <c r="C231" s="43"/>
      <c r="D231" s="45"/>
      <c r="E231" s="20"/>
      <c r="F231" s="45"/>
      <c r="G231" s="20"/>
      <c r="H231" s="45"/>
      <c r="I231" s="20"/>
      <c r="J231" s="30"/>
      <c r="K231" s="26"/>
      <c r="L231" s="46" t="str">
        <f>IFERROR(INDEX(Input_Table[[#This Row],[Item_Description]:[Vendor3]],MATCH(Input_Table[[#This Row],[Select Winning Quote!]],Input_Table[[#Headers],[Vendor1]:[Quote3]],0)),"")</f>
        <v/>
      </c>
      <c r="M23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1" s="21" t="str">
        <f>IF(Input_Table[[#This Row],[Quote1]]="","",  IFERROR(Input_Table[[#This Row],[Selected Amount]]-Input_Table[[#This Row],[Quote1]],""))</f>
        <v/>
      </c>
      <c r="O231" s="21" t="str">
        <f>IF(Input_Table[[#This Row],[Quote2]]="","",  IFERROR(Input_Table[[#This Row],[Selected Amount]]-Input_Table[[#This Row],[Quote2]],""))</f>
        <v/>
      </c>
      <c r="P231" s="21" t="str">
        <f>IF(Input_Table[[#This Row],[Quote3]]="","",IFERROR(Input_Table[[#This Row],[Selected Amount]]-Input_Table[[#This Row],[Quote3]],""))</f>
        <v/>
      </c>
    </row>
    <row r="232" spans="2:16" x14ac:dyDescent="0.25">
      <c r="B232" s="43"/>
      <c r="C232" s="43"/>
      <c r="D232" s="45"/>
      <c r="E232" s="20"/>
      <c r="F232" s="45"/>
      <c r="G232" s="20"/>
      <c r="H232" s="45"/>
      <c r="I232" s="20"/>
      <c r="J232" s="30"/>
      <c r="K232" s="26"/>
      <c r="L232" s="46" t="str">
        <f>IFERROR(INDEX(Input_Table[[#This Row],[Item_Description]:[Vendor3]],MATCH(Input_Table[[#This Row],[Select Winning Quote!]],Input_Table[[#Headers],[Vendor1]:[Quote3]],0)),"")</f>
        <v/>
      </c>
      <c r="M23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2" s="21" t="str">
        <f>IF(Input_Table[[#This Row],[Quote1]]="","",  IFERROR(Input_Table[[#This Row],[Selected Amount]]-Input_Table[[#This Row],[Quote1]],""))</f>
        <v/>
      </c>
      <c r="O232" s="21" t="str">
        <f>IF(Input_Table[[#This Row],[Quote2]]="","",  IFERROR(Input_Table[[#This Row],[Selected Amount]]-Input_Table[[#This Row],[Quote2]],""))</f>
        <v/>
      </c>
      <c r="P232" s="21" t="str">
        <f>IF(Input_Table[[#This Row],[Quote3]]="","",IFERROR(Input_Table[[#This Row],[Selected Amount]]-Input_Table[[#This Row],[Quote3]],""))</f>
        <v/>
      </c>
    </row>
    <row r="233" spans="2:16" x14ac:dyDescent="0.25">
      <c r="B233" s="43"/>
      <c r="C233" s="43"/>
      <c r="D233" s="45"/>
      <c r="E233" s="20"/>
      <c r="F233" s="45"/>
      <c r="G233" s="20"/>
      <c r="H233" s="45"/>
      <c r="I233" s="20"/>
      <c r="J233" s="30"/>
      <c r="K233" s="26"/>
      <c r="L233" s="46" t="str">
        <f>IFERROR(INDEX(Input_Table[[#This Row],[Item_Description]:[Vendor3]],MATCH(Input_Table[[#This Row],[Select Winning Quote!]],Input_Table[[#Headers],[Vendor1]:[Quote3]],0)),"")</f>
        <v/>
      </c>
      <c r="M23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3" s="21" t="str">
        <f>IF(Input_Table[[#This Row],[Quote1]]="","",  IFERROR(Input_Table[[#This Row],[Selected Amount]]-Input_Table[[#This Row],[Quote1]],""))</f>
        <v/>
      </c>
      <c r="O233" s="21" t="str">
        <f>IF(Input_Table[[#This Row],[Quote2]]="","",  IFERROR(Input_Table[[#This Row],[Selected Amount]]-Input_Table[[#This Row],[Quote2]],""))</f>
        <v/>
      </c>
      <c r="P233" s="21" t="str">
        <f>IF(Input_Table[[#This Row],[Quote3]]="","",IFERROR(Input_Table[[#This Row],[Selected Amount]]-Input_Table[[#This Row],[Quote3]],""))</f>
        <v/>
      </c>
    </row>
    <row r="234" spans="2:16" x14ac:dyDescent="0.25">
      <c r="B234" s="43"/>
      <c r="C234" s="43"/>
      <c r="D234" s="45"/>
      <c r="E234" s="20"/>
      <c r="F234" s="45"/>
      <c r="G234" s="20"/>
      <c r="H234" s="45"/>
      <c r="I234" s="20"/>
      <c r="J234" s="30"/>
      <c r="K234" s="26"/>
      <c r="L234" s="46" t="str">
        <f>IFERROR(INDEX(Input_Table[[#This Row],[Item_Description]:[Vendor3]],MATCH(Input_Table[[#This Row],[Select Winning Quote!]],Input_Table[[#Headers],[Vendor1]:[Quote3]],0)),"")</f>
        <v/>
      </c>
      <c r="M23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4" s="21" t="str">
        <f>IF(Input_Table[[#This Row],[Quote1]]="","",  IFERROR(Input_Table[[#This Row],[Selected Amount]]-Input_Table[[#This Row],[Quote1]],""))</f>
        <v/>
      </c>
      <c r="O234" s="21" t="str">
        <f>IF(Input_Table[[#This Row],[Quote2]]="","",  IFERROR(Input_Table[[#This Row],[Selected Amount]]-Input_Table[[#This Row],[Quote2]],""))</f>
        <v/>
      </c>
      <c r="P234" s="21" t="str">
        <f>IF(Input_Table[[#This Row],[Quote3]]="","",IFERROR(Input_Table[[#This Row],[Selected Amount]]-Input_Table[[#This Row],[Quote3]],""))</f>
        <v/>
      </c>
    </row>
    <row r="235" spans="2:16" x14ac:dyDescent="0.25">
      <c r="B235" s="43"/>
      <c r="C235" s="43"/>
      <c r="D235" s="45"/>
      <c r="E235" s="20"/>
      <c r="F235" s="45"/>
      <c r="G235" s="20"/>
      <c r="H235" s="45"/>
      <c r="I235" s="20"/>
      <c r="J235" s="30"/>
      <c r="K235" s="26"/>
      <c r="L235" s="46" t="str">
        <f>IFERROR(INDEX(Input_Table[[#This Row],[Item_Description]:[Vendor3]],MATCH(Input_Table[[#This Row],[Select Winning Quote!]],Input_Table[[#Headers],[Vendor1]:[Quote3]],0)),"")</f>
        <v/>
      </c>
      <c r="M23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5" s="21" t="str">
        <f>IF(Input_Table[[#This Row],[Quote1]]="","",  IFERROR(Input_Table[[#This Row],[Selected Amount]]-Input_Table[[#This Row],[Quote1]],""))</f>
        <v/>
      </c>
      <c r="O235" s="21" t="str">
        <f>IF(Input_Table[[#This Row],[Quote2]]="","",  IFERROR(Input_Table[[#This Row],[Selected Amount]]-Input_Table[[#This Row],[Quote2]],""))</f>
        <v/>
      </c>
      <c r="P235" s="21" t="str">
        <f>IF(Input_Table[[#This Row],[Quote3]]="","",IFERROR(Input_Table[[#This Row],[Selected Amount]]-Input_Table[[#This Row],[Quote3]],""))</f>
        <v/>
      </c>
    </row>
    <row r="236" spans="2:16" x14ac:dyDescent="0.25">
      <c r="B236" s="43"/>
      <c r="C236" s="43"/>
      <c r="D236" s="45"/>
      <c r="E236" s="20"/>
      <c r="F236" s="45"/>
      <c r="G236" s="20"/>
      <c r="H236" s="45"/>
      <c r="I236" s="20"/>
      <c r="J236" s="30"/>
      <c r="K236" s="26"/>
      <c r="L236" s="46" t="str">
        <f>IFERROR(INDEX(Input_Table[[#This Row],[Item_Description]:[Vendor3]],MATCH(Input_Table[[#This Row],[Select Winning Quote!]],Input_Table[[#Headers],[Vendor1]:[Quote3]],0)),"")</f>
        <v/>
      </c>
      <c r="M23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6" s="21" t="str">
        <f>IF(Input_Table[[#This Row],[Quote1]]="","",  IFERROR(Input_Table[[#This Row],[Selected Amount]]-Input_Table[[#This Row],[Quote1]],""))</f>
        <v/>
      </c>
      <c r="O236" s="21" t="str">
        <f>IF(Input_Table[[#This Row],[Quote2]]="","",  IFERROR(Input_Table[[#This Row],[Selected Amount]]-Input_Table[[#This Row],[Quote2]],""))</f>
        <v/>
      </c>
      <c r="P236" s="21" t="str">
        <f>IF(Input_Table[[#This Row],[Quote3]]="","",IFERROR(Input_Table[[#This Row],[Selected Amount]]-Input_Table[[#This Row],[Quote3]],""))</f>
        <v/>
      </c>
    </row>
    <row r="237" spans="2:16" x14ac:dyDescent="0.25">
      <c r="B237" s="43"/>
      <c r="C237" s="43"/>
      <c r="D237" s="45"/>
      <c r="E237" s="20"/>
      <c r="F237" s="45"/>
      <c r="G237" s="20"/>
      <c r="H237" s="45"/>
      <c r="I237" s="20"/>
      <c r="J237" s="30"/>
      <c r="K237" s="26"/>
      <c r="L237" s="46" t="str">
        <f>IFERROR(INDEX(Input_Table[[#This Row],[Item_Description]:[Vendor3]],MATCH(Input_Table[[#This Row],[Select Winning Quote!]],Input_Table[[#Headers],[Vendor1]:[Quote3]],0)),"")</f>
        <v/>
      </c>
      <c r="M23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7" s="21" t="str">
        <f>IF(Input_Table[[#This Row],[Quote1]]="","",  IFERROR(Input_Table[[#This Row],[Selected Amount]]-Input_Table[[#This Row],[Quote1]],""))</f>
        <v/>
      </c>
      <c r="O237" s="21" t="str">
        <f>IF(Input_Table[[#This Row],[Quote2]]="","",  IFERROR(Input_Table[[#This Row],[Selected Amount]]-Input_Table[[#This Row],[Quote2]],""))</f>
        <v/>
      </c>
      <c r="P237" s="21" t="str">
        <f>IF(Input_Table[[#This Row],[Quote3]]="","",IFERROR(Input_Table[[#This Row],[Selected Amount]]-Input_Table[[#This Row],[Quote3]],""))</f>
        <v/>
      </c>
    </row>
    <row r="238" spans="2:16" x14ac:dyDescent="0.25">
      <c r="B238" s="43"/>
      <c r="C238" s="43"/>
      <c r="D238" s="45"/>
      <c r="E238" s="20"/>
      <c r="F238" s="45"/>
      <c r="G238" s="20"/>
      <c r="H238" s="45"/>
      <c r="I238" s="20"/>
      <c r="J238" s="30"/>
      <c r="K238" s="26"/>
      <c r="L238" s="46" t="str">
        <f>IFERROR(INDEX(Input_Table[[#This Row],[Item_Description]:[Vendor3]],MATCH(Input_Table[[#This Row],[Select Winning Quote!]],Input_Table[[#Headers],[Vendor1]:[Quote3]],0)),"")</f>
        <v/>
      </c>
      <c r="M23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8" s="21" t="str">
        <f>IF(Input_Table[[#This Row],[Quote1]]="","",  IFERROR(Input_Table[[#This Row],[Selected Amount]]-Input_Table[[#This Row],[Quote1]],""))</f>
        <v/>
      </c>
      <c r="O238" s="21" t="str">
        <f>IF(Input_Table[[#This Row],[Quote2]]="","",  IFERROR(Input_Table[[#This Row],[Selected Amount]]-Input_Table[[#This Row],[Quote2]],""))</f>
        <v/>
      </c>
      <c r="P238" s="21" t="str">
        <f>IF(Input_Table[[#This Row],[Quote3]]="","",IFERROR(Input_Table[[#This Row],[Selected Amount]]-Input_Table[[#This Row],[Quote3]],""))</f>
        <v/>
      </c>
    </row>
    <row r="239" spans="2:16" x14ac:dyDescent="0.25">
      <c r="B239" s="43"/>
      <c r="C239" s="43"/>
      <c r="D239" s="45"/>
      <c r="E239" s="20"/>
      <c r="F239" s="45"/>
      <c r="G239" s="20"/>
      <c r="H239" s="45"/>
      <c r="I239" s="20"/>
      <c r="J239" s="30"/>
      <c r="K239" s="26"/>
      <c r="L239" s="46" t="str">
        <f>IFERROR(INDEX(Input_Table[[#This Row],[Item_Description]:[Vendor3]],MATCH(Input_Table[[#This Row],[Select Winning Quote!]],Input_Table[[#Headers],[Vendor1]:[Quote3]],0)),"")</f>
        <v/>
      </c>
      <c r="M23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39" s="21" t="str">
        <f>IF(Input_Table[[#This Row],[Quote1]]="","",  IFERROR(Input_Table[[#This Row],[Selected Amount]]-Input_Table[[#This Row],[Quote1]],""))</f>
        <v/>
      </c>
      <c r="O239" s="21" t="str">
        <f>IF(Input_Table[[#This Row],[Quote2]]="","",  IFERROR(Input_Table[[#This Row],[Selected Amount]]-Input_Table[[#This Row],[Quote2]],""))</f>
        <v/>
      </c>
      <c r="P239" s="21" t="str">
        <f>IF(Input_Table[[#This Row],[Quote3]]="","",IFERROR(Input_Table[[#This Row],[Selected Amount]]-Input_Table[[#This Row],[Quote3]],""))</f>
        <v/>
      </c>
    </row>
    <row r="240" spans="2:16" x14ac:dyDescent="0.25">
      <c r="B240" s="43"/>
      <c r="C240" s="43"/>
      <c r="D240" s="45"/>
      <c r="E240" s="20"/>
      <c r="F240" s="45"/>
      <c r="G240" s="20"/>
      <c r="H240" s="45"/>
      <c r="I240" s="20"/>
      <c r="J240" s="30"/>
      <c r="K240" s="26"/>
      <c r="L240" s="46" t="str">
        <f>IFERROR(INDEX(Input_Table[[#This Row],[Item_Description]:[Vendor3]],MATCH(Input_Table[[#This Row],[Select Winning Quote!]],Input_Table[[#Headers],[Vendor1]:[Quote3]],0)),"")</f>
        <v/>
      </c>
      <c r="M24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0" s="21" t="str">
        <f>IF(Input_Table[[#This Row],[Quote1]]="","",  IFERROR(Input_Table[[#This Row],[Selected Amount]]-Input_Table[[#This Row],[Quote1]],""))</f>
        <v/>
      </c>
      <c r="O240" s="21" t="str">
        <f>IF(Input_Table[[#This Row],[Quote2]]="","",  IFERROR(Input_Table[[#This Row],[Selected Amount]]-Input_Table[[#This Row],[Quote2]],""))</f>
        <v/>
      </c>
      <c r="P240" s="21" t="str">
        <f>IF(Input_Table[[#This Row],[Quote3]]="","",IFERROR(Input_Table[[#This Row],[Selected Amount]]-Input_Table[[#This Row],[Quote3]],""))</f>
        <v/>
      </c>
    </row>
    <row r="241" spans="2:16" x14ac:dyDescent="0.25">
      <c r="B241" s="43"/>
      <c r="C241" s="43"/>
      <c r="D241" s="45"/>
      <c r="E241" s="20"/>
      <c r="F241" s="45"/>
      <c r="G241" s="20"/>
      <c r="H241" s="45"/>
      <c r="I241" s="20"/>
      <c r="J241" s="30"/>
      <c r="K241" s="26"/>
      <c r="L241" s="46" t="str">
        <f>IFERROR(INDEX(Input_Table[[#This Row],[Item_Description]:[Vendor3]],MATCH(Input_Table[[#This Row],[Select Winning Quote!]],Input_Table[[#Headers],[Vendor1]:[Quote3]],0)),"")</f>
        <v/>
      </c>
      <c r="M24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1" s="21" t="str">
        <f>IF(Input_Table[[#This Row],[Quote1]]="","",  IFERROR(Input_Table[[#This Row],[Selected Amount]]-Input_Table[[#This Row],[Quote1]],""))</f>
        <v/>
      </c>
      <c r="O241" s="21" t="str">
        <f>IF(Input_Table[[#This Row],[Quote2]]="","",  IFERROR(Input_Table[[#This Row],[Selected Amount]]-Input_Table[[#This Row],[Quote2]],""))</f>
        <v/>
      </c>
      <c r="P241" s="21" t="str">
        <f>IF(Input_Table[[#This Row],[Quote3]]="","",IFERROR(Input_Table[[#This Row],[Selected Amount]]-Input_Table[[#This Row],[Quote3]],""))</f>
        <v/>
      </c>
    </row>
    <row r="242" spans="2:16" x14ac:dyDescent="0.25">
      <c r="B242" s="43"/>
      <c r="C242" s="43"/>
      <c r="D242" s="45"/>
      <c r="E242" s="20"/>
      <c r="F242" s="45"/>
      <c r="G242" s="20"/>
      <c r="H242" s="45"/>
      <c r="I242" s="20"/>
      <c r="J242" s="30"/>
      <c r="K242" s="26"/>
      <c r="L242" s="46" t="str">
        <f>IFERROR(INDEX(Input_Table[[#This Row],[Item_Description]:[Vendor3]],MATCH(Input_Table[[#This Row],[Select Winning Quote!]],Input_Table[[#Headers],[Vendor1]:[Quote3]],0)),"")</f>
        <v/>
      </c>
      <c r="M24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2" s="21" t="str">
        <f>IF(Input_Table[[#This Row],[Quote1]]="","",  IFERROR(Input_Table[[#This Row],[Selected Amount]]-Input_Table[[#This Row],[Quote1]],""))</f>
        <v/>
      </c>
      <c r="O242" s="21" t="str">
        <f>IF(Input_Table[[#This Row],[Quote2]]="","",  IFERROR(Input_Table[[#This Row],[Selected Amount]]-Input_Table[[#This Row],[Quote2]],""))</f>
        <v/>
      </c>
      <c r="P242" s="21" t="str">
        <f>IF(Input_Table[[#This Row],[Quote3]]="","",IFERROR(Input_Table[[#This Row],[Selected Amount]]-Input_Table[[#This Row],[Quote3]],""))</f>
        <v/>
      </c>
    </row>
    <row r="243" spans="2:16" x14ac:dyDescent="0.25">
      <c r="B243" s="43"/>
      <c r="C243" s="43"/>
      <c r="D243" s="45"/>
      <c r="E243" s="20"/>
      <c r="F243" s="45"/>
      <c r="G243" s="20"/>
      <c r="H243" s="45"/>
      <c r="I243" s="20"/>
      <c r="J243" s="30"/>
      <c r="K243" s="26"/>
      <c r="L243" s="46" t="str">
        <f>IFERROR(INDEX(Input_Table[[#This Row],[Item_Description]:[Vendor3]],MATCH(Input_Table[[#This Row],[Select Winning Quote!]],Input_Table[[#Headers],[Vendor1]:[Quote3]],0)),"")</f>
        <v/>
      </c>
      <c r="M24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3" s="21" t="str">
        <f>IF(Input_Table[[#This Row],[Quote1]]="","",  IFERROR(Input_Table[[#This Row],[Selected Amount]]-Input_Table[[#This Row],[Quote1]],""))</f>
        <v/>
      </c>
      <c r="O243" s="21" t="str">
        <f>IF(Input_Table[[#This Row],[Quote2]]="","",  IFERROR(Input_Table[[#This Row],[Selected Amount]]-Input_Table[[#This Row],[Quote2]],""))</f>
        <v/>
      </c>
      <c r="P243" s="21" t="str">
        <f>IF(Input_Table[[#This Row],[Quote3]]="","",IFERROR(Input_Table[[#This Row],[Selected Amount]]-Input_Table[[#This Row],[Quote3]],""))</f>
        <v/>
      </c>
    </row>
    <row r="244" spans="2:16" x14ac:dyDescent="0.25">
      <c r="B244" s="43"/>
      <c r="C244" s="43"/>
      <c r="D244" s="45"/>
      <c r="E244" s="20"/>
      <c r="F244" s="45"/>
      <c r="G244" s="20"/>
      <c r="H244" s="45"/>
      <c r="I244" s="20"/>
      <c r="J244" s="30"/>
      <c r="K244" s="26"/>
      <c r="L244" s="46" t="str">
        <f>IFERROR(INDEX(Input_Table[[#This Row],[Item_Description]:[Vendor3]],MATCH(Input_Table[[#This Row],[Select Winning Quote!]],Input_Table[[#Headers],[Vendor1]:[Quote3]],0)),"")</f>
        <v/>
      </c>
      <c r="M24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4" s="21" t="str">
        <f>IF(Input_Table[[#This Row],[Quote1]]="","",  IFERROR(Input_Table[[#This Row],[Selected Amount]]-Input_Table[[#This Row],[Quote1]],""))</f>
        <v/>
      </c>
      <c r="O244" s="21" t="str">
        <f>IF(Input_Table[[#This Row],[Quote2]]="","",  IFERROR(Input_Table[[#This Row],[Selected Amount]]-Input_Table[[#This Row],[Quote2]],""))</f>
        <v/>
      </c>
      <c r="P244" s="21" t="str">
        <f>IF(Input_Table[[#This Row],[Quote3]]="","",IFERROR(Input_Table[[#This Row],[Selected Amount]]-Input_Table[[#This Row],[Quote3]],""))</f>
        <v/>
      </c>
    </row>
    <row r="245" spans="2:16" x14ac:dyDescent="0.25">
      <c r="B245" s="43"/>
      <c r="C245" s="43"/>
      <c r="D245" s="45"/>
      <c r="E245" s="20"/>
      <c r="F245" s="45"/>
      <c r="G245" s="20"/>
      <c r="H245" s="45"/>
      <c r="I245" s="20"/>
      <c r="J245" s="30"/>
      <c r="K245" s="26"/>
      <c r="L245" s="46" t="str">
        <f>IFERROR(INDEX(Input_Table[[#This Row],[Item_Description]:[Vendor3]],MATCH(Input_Table[[#This Row],[Select Winning Quote!]],Input_Table[[#Headers],[Vendor1]:[Quote3]],0)),"")</f>
        <v/>
      </c>
      <c r="M24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5" s="21" t="str">
        <f>IF(Input_Table[[#This Row],[Quote1]]="","",  IFERROR(Input_Table[[#This Row],[Selected Amount]]-Input_Table[[#This Row],[Quote1]],""))</f>
        <v/>
      </c>
      <c r="O245" s="21" t="str">
        <f>IF(Input_Table[[#This Row],[Quote2]]="","",  IFERROR(Input_Table[[#This Row],[Selected Amount]]-Input_Table[[#This Row],[Quote2]],""))</f>
        <v/>
      </c>
      <c r="P245" s="21" t="str">
        <f>IF(Input_Table[[#This Row],[Quote3]]="","",IFERROR(Input_Table[[#This Row],[Selected Amount]]-Input_Table[[#This Row],[Quote3]],""))</f>
        <v/>
      </c>
    </row>
    <row r="246" spans="2:16" x14ac:dyDescent="0.25">
      <c r="B246" s="43"/>
      <c r="C246" s="43"/>
      <c r="D246" s="45"/>
      <c r="E246" s="20"/>
      <c r="F246" s="45"/>
      <c r="G246" s="20"/>
      <c r="H246" s="45"/>
      <c r="I246" s="20"/>
      <c r="J246" s="30"/>
      <c r="K246" s="26"/>
      <c r="L246" s="46" t="str">
        <f>IFERROR(INDEX(Input_Table[[#This Row],[Item_Description]:[Vendor3]],MATCH(Input_Table[[#This Row],[Select Winning Quote!]],Input_Table[[#Headers],[Vendor1]:[Quote3]],0)),"")</f>
        <v/>
      </c>
      <c r="M24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6" s="21" t="str">
        <f>IF(Input_Table[[#This Row],[Quote1]]="","",  IFERROR(Input_Table[[#This Row],[Selected Amount]]-Input_Table[[#This Row],[Quote1]],""))</f>
        <v/>
      </c>
      <c r="O246" s="21" t="str">
        <f>IF(Input_Table[[#This Row],[Quote2]]="","",  IFERROR(Input_Table[[#This Row],[Selected Amount]]-Input_Table[[#This Row],[Quote2]],""))</f>
        <v/>
      </c>
      <c r="P246" s="21" t="str">
        <f>IF(Input_Table[[#This Row],[Quote3]]="","",IFERROR(Input_Table[[#This Row],[Selected Amount]]-Input_Table[[#This Row],[Quote3]],""))</f>
        <v/>
      </c>
    </row>
    <row r="247" spans="2:16" x14ac:dyDescent="0.25">
      <c r="B247" s="43"/>
      <c r="C247" s="43"/>
      <c r="D247" s="45"/>
      <c r="E247" s="20"/>
      <c r="F247" s="45"/>
      <c r="G247" s="20"/>
      <c r="H247" s="45"/>
      <c r="I247" s="20"/>
      <c r="J247" s="30"/>
      <c r="K247" s="26"/>
      <c r="L247" s="46" t="str">
        <f>IFERROR(INDEX(Input_Table[[#This Row],[Item_Description]:[Vendor3]],MATCH(Input_Table[[#This Row],[Select Winning Quote!]],Input_Table[[#Headers],[Vendor1]:[Quote3]],0)),"")</f>
        <v/>
      </c>
      <c r="M24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7" s="21" t="str">
        <f>IF(Input_Table[[#This Row],[Quote1]]="","",  IFERROR(Input_Table[[#This Row],[Selected Amount]]-Input_Table[[#This Row],[Quote1]],""))</f>
        <v/>
      </c>
      <c r="O247" s="21" t="str">
        <f>IF(Input_Table[[#This Row],[Quote2]]="","",  IFERROR(Input_Table[[#This Row],[Selected Amount]]-Input_Table[[#This Row],[Quote2]],""))</f>
        <v/>
      </c>
      <c r="P247" s="21" t="str">
        <f>IF(Input_Table[[#This Row],[Quote3]]="","",IFERROR(Input_Table[[#This Row],[Selected Amount]]-Input_Table[[#This Row],[Quote3]],""))</f>
        <v/>
      </c>
    </row>
    <row r="248" spans="2:16" x14ac:dyDescent="0.25">
      <c r="B248" s="43"/>
      <c r="C248" s="43"/>
      <c r="D248" s="45"/>
      <c r="E248" s="20"/>
      <c r="F248" s="45"/>
      <c r="G248" s="20"/>
      <c r="H248" s="45"/>
      <c r="I248" s="20"/>
      <c r="J248" s="30"/>
      <c r="K248" s="26"/>
      <c r="L248" s="46" t="str">
        <f>IFERROR(INDEX(Input_Table[[#This Row],[Item_Description]:[Vendor3]],MATCH(Input_Table[[#This Row],[Select Winning Quote!]],Input_Table[[#Headers],[Vendor1]:[Quote3]],0)),"")</f>
        <v/>
      </c>
      <c r="M24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8" s="21" t="str">
        <f>IF(Input_Table[[#This Row],[Quote1]]="","",  IFERROR(Input_Table[[#This Row],[Selected Amount]]-Input_Table[[#This Row],[Quote1]],""))</f>
        <v/>
      </c>
      <c r="O248" s="21" t="str">
        <f>IF(Input_Table[[#This Row],[Quote2]]="","",  IFERROR(Input_Table[[#This Row],[Selected Amount]]-Input_Table[[#This Row],[Quote2]],""))</f>
        <v/>
      </c>
      <c r="P248" s="21" t="str">
        <f>IF(Input_Table[[#This Row],[Quote3]]="","",IFERROR(Input_Table[[#This Row],[Selected Amount]]-Input_Table[[#This Row],[Quote3]],""))</f>
        <v/>
      </c>
    </row>
    <row r="249" spans="2:16" x14ac:dyDescent="0.25">
      <c r="B249" s="43"/>
      <c r="C249" s="43"/>
      <c r="D249" s="45"/>
      <c r="E249" s="20"/>
      <c r="F249" s="45"/>
      <c r="G249" s="20"/>
      <c r="H249" s="45"/>
      <c r="I249" s="20"/>
      <c r="J249" s="30"/>
      <c r="K249" s="26"/>
      <c r="L249" s="46" t="str">
        <f>IFERROR(INDEX(Input_Table[[#This Row],[Item_Description]:[Vendor3]],MATCH(Input_Table[[#This Row],[Select Winning Quote!]],Input_Table[[#Headers],[Vendor1]:[Quote3]],0)),"")</f>
        <v/>
      </c>
      <c r="M24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49" s="21" t="str">
        <f>IF(Input_Table[[#This Row],[Quote1]]="","",  IFERROR(Input_Table[[#This Row],[Selected Amount]]-Input_Table[[#This Row],[Quote1]],""))</f>
        <v/>
      </c>
      <c r="O249" s="21" t="str">
        <f>IF(Input_Table[[#This Row],[Quote2]]="","",  IFERROR(Input_Table[[#This Row],[Selected Amount]]-Input_Table[[#This Row],[Quote2]],""))</f>
        <v/>
      </c>
      <c r="P249" s="21" t="str">
        <f>IF(Input_Table[[#This Row],[Quote3]]="","",IFERROR(Input_Table[[#This Row],[Selected Amount]]-Input_Table[[#This Row],[Quote3]],""))</f>
        <v/>
      </c>
    </row>
    <row r="250" spans="2:16" x14ac:dyDescent="0.25">
      <c r="B250" s="43"/>
      <c r="C250" s="43"/>
      <c r="D250" s="45"/>
      <c r="E250" s="20"/>
      <c r="F250" s="45"/>
      <c r="G250" s="20"/>
      <c r="H250" s="45"/>
      <c r="I250" s="20"/>
      <c r="J250" s="30"/>
      <c r="K250" s="26"/>
      <c r="L250" s="46" t="str">
        <f>IFERROR(INDEX(Input_Table[[#This Row],[Item_Description]:[Vendor3]],MATCH(Input_Table[[#This Row],[Select Winning Quote!]],Input_Table[[#Headers],[Vendor1]:[Quote3]],0)),"")</f>
        <v/>
      </c>
      <c r="M25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0" s="21" t="str">
        <f>IF(Input_Table[[#This Row],[Quote1]]="","",  IFERROR(Input_Table[[#This Row],[Selected Amount]]-Input_Table[[#This Row],[Quote1]],""))</f>
        <v/>
      </c>
      <c r="O250" s="21" t="str">
        <f>IF(Input_Table[[#This Row],[Quote2]]="","",  IFERROR(Input_Table[[#This Row],[Selected Amount]]-Input_Table[[#This Row],[Quote2]],""))</f>
        <v/>
      </c>
      <c r="P250" s="21" t="str">
        <f>IF(Input_Table[[#This Row],[Quote3]]="","",IFERROR(Input_Table[[#This Row],[Selected Amount]]-Input_Table[[#This Row],[Quote3]],""))</f>
        <v/>
      </c>
    </row>
    <row r="251" spans="2:16" x14ac:dyDescent="0.25">
      <c r="B251" s="43"/>
      <c r="C251" s="43"/>
      <c r="D251" s="45"/>
      <c r="E251" s="20"/>
      <c r="F251" s="45"/>
      <c r="G251" s="20"/>
      <c r="H251" s="45"/>
      <c r="I251" s="20"/>
      <c r="J251" s="30"/>
      <c r="K251" s="26"/>
      <c r="L251" s="46" t="str">
        <f>IFERROR(INDEX(Input_Table[[#This Row],[Item_Description]:[Vendor3]],MATCH(Input_Table[[#This Row],[Select Winning Quote!]],Input_Table[[#Headers],[Vendor1]:[Quote3]],0)),"")</f>
        <v/>
      </c>
      <c r="M25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1" s="21" t="str">
        <f>IF(Input_Table[[#This Row],[Quote1]]="","",  IFERROR(Input_Table[[#This Row],[Selected Amount]]-Input_Table[[#This Row],[Quote1]],""))</f>
        <v/>
      </c>
      <c r="O251" s="21" t="str">
        <f>IF(Input_Table[[#This Row],[Quote2]]="","",  IFERROR(Input_Table[[#This Row],[Selected Amount]]-Input_Table[[#This Row],[Quote2]],""))</f>
        <v/>
      </c>
      <c r="P251" s="21" t="str">
        <f>IF(Input_Table[[#This Row],[Quote3]]="","",IFERROR(Input_Table[[#This Row],[Selected Amount]]-Input_Table[[#This Row],[Quote3]],""))</f>
        <v/>
      </c>
    </row>
    <row r="252" spans="2:16" x14ac:dyDescent="0.25">
      <c r="B252" s="43"/>
      <c r="C252" s="43"/>
      <c r="D252" s="45"/>
      <c r="E252" s="20"/>
      <c r="F252" s="45"/>
      <c r="G252" s="20"/>
      <c r="H252" s="45"/>
      <c r="I252" s="20"/>
      <c r="J252" s="30"/>
      <c r="K252" s="26"/>
      <c r="L252" s="46" t="str">
        <f>IFERROR(INDEX(Input_Table[[#This Row],[Item_Description]:[Vendor3]],MATCH(Input_Table[[#This Row],[Select Winning Quote!]],Input_Table[[#Headers],[Vendor1]:[Quote3]],0)),"")</f>
        <v/>
      </c>
      <c r="M25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2" s="21" t="str">
        <f>IF(Input_Table[[#This Row],[Quote1]]="","",  IFERROR(Input_Table[[#This Row],[Selected Amount]]-Input_Table[[#This Row],[Quote1]],""))</f>
        <v/>
      </c>
      <c r="O252" s="21" t="str">
        <f>IF(Input_Table[[#This Row],[Quote2]]="","",  IFERROR(Input_Table[[#This Row],[Selected Amount]]-Input_Table[[#This Row],[Quote2]],""))</f>
        <v/>
      </c>
      <c r="P252" s="21" t="str">
        <f>IF(Input_Table[[#This Row],[Quote3]]="","",IFERROR(Input_Table[[#This Row],[Selected Amount]]-Input_Table[[#This Row],[Quote3]],""))</f>
        <v/>
      </c>
    </row>
    <row r="253" spans="2:16" x14ac:dyDescent="0.25">
      <c r="B253" s="43"/>
      <c r="C253" s="43"/>
      <c r="D253" s="45"/>
      <c r="E253" s="20"/>
      <c r="F253" s="45"/>
      <c r="G253" s="20"/>
      <c r="H253" s="45"/>
      <c r="I253" s="20"/>
      <c r="J253" s="30"/>
      <c r="K253" s="26"/>
      <c r="L253" s="46" t="str">
        <f>IFERROR(INDEX(Input_Table[[#This Row],[Item_Description]:[Vendor3]],MATCH(Input_Table[[#This Row],[Select Winning Quote!]],Input_Table[[#Headers],[Vendor1]:[Quote3]],0)),"")</f>
        <v/>
      </c>
      <c r="M25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3" s="21" t="str">
        <f>IF(Input_Table[[#This Row],[Quote1]]="","",  IFERROR(Input_Table[[#This Row],[Selected Amount]]-Input_Table[[#This Row],[Quote1]],""))</f>
        <v/>
      </c>
      <c r="O253" s="21" t="str">
        <f>IF(Input_Table[[#This Row],[Quote2]]="","",  IFERROR(Input_Table[[#This Row],[Selected Amount]]-Input_Table[[#This Row],[Quote2]],""))</f>
        <v/>
      </c>
      <c r="P253" s="21" t="str">
        <f>IF(Input_Table[[#This Row],[Quote3]]="","",IFERROR(Input_Table[[#This Row],[Selected Amount]]-Input_Table[[#This Row],[Quote3]],""))</f>
        <v/>
      </c>
    </row>
    <row r="254" spans="2:16" x14ac:dyDescent="0.25">
      <c r="B254" s="43"/>
      <c r="C254" s="43"/>
      <c r="D254" s="45"/>
      <c r="E254" s="20"/>
      <c r="F254" s="45"/>
      <c r="G254" s="20"/>
      <c r="H254" s="45"/>
      <c r="I254" s="20"/>
      <c r="J254" s="30"/>
      <c r="K254" s="26"/>
      <c r="L254" s="46" t="str">
        <f>IFERROR(INDEX(Input_Table[[#This Row],[Item_Description]:[Vendor3]],MATCH(Input_Table[[#This Row],[Select Winning Quote!]],Input_Table[[#Headers],[Vendor1]:[Quote3]],0)),"")</f>
        <v/>
      </c>
      <c r="M25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4" s="21" t="str">
        <f>IF(Input_Table[[#This Row],[Quote1]]="","",  IFERROR(Input_Table[[#This Row],[Selected Amount]]-Input_Table[[#This Row],[Quote1]],""))</f>
        <v/>
      </c>
      <c r="O254" s="21" t="str">
        <f>IF(Input_Table[[#This Row],[Quote2]]="","",  IFERROR(Input_Table[[#This Row],[Selected Amount]]-Input_Table[[#This Row],[Quote2]],""))</f>
        <v/>
      </c>
      <c r="P254" s="21" t="str">
        <f>IF(Input_Table[[#This Row],[Quote3]]="","",IFERROR(Input_Table[[#This Row],[Selected Amount]]-Input_Table[[#This Row],[Quote3]],""))</f>
        <v/>
      </c>
    </row>
    <row r="255" spans="2:16" x14ac:dyDescent="0.25">
      <c r="B255" s="43"/>
      <c r="C255" s="43"/>
      <c r="D255" s="45"/>
      <c r="E255" s="20"/>
      <c r="F255" s="45"/>
      <c r="G255" s="20"/>
      <c r="H255" s="45"/>
      <c r="I255" s="20"/>
      <c r="J255" s="30"/>
      <c r="K255" s="26"/>
      <c r="L255" s="46" t="str">
        <f>IFERROR(INDEX(Input_Table[[#This Row],[Item_Description]:[Vendor3]],MATCH(Input_Table[[#This Row],[Select Winning Quote!]],Input_Table[[#Headers],[Vendor1]:[Quote3]],0)),"")</f>
        <v/>
      </c>
      <c r="M25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5" s="21" t="str">
        <f>IF(Input_Table[[#This Row],[Quote1]]="","",  IFERROR(Input_Table[[#This Row],[Selected Amount]]-Input_Table[[#This Row],[Quote1]],""))</f>
        <v/>
      </c>
      <c r="O255" s="21" t="str">
        <f>IF(Input_Table[[#This Row],[Quote2]]="","",  IFERROR(Input_Table[[#This Row],[Selected Amount]]-Input_Table[[#This Row],[Quote2]],""))</f>
        <v/>
      </c>
      <c r="P255" s="21" t="str">
        <f>IF(Input_Table[[#This Row],[Quote3]]="","",IFERROR(Input_Table[[#This Row],[Selected Amount]]-Input_Table[[#This Row],[Quote3]],""))</f>
        <v/>
      </c>
    </row>
    <row r="256" spans="2:16" x14ac:dyDescent="0.25">
      <c r="B256" s="43"/>
      <c r="C256" s="43"/>
      <c r="D256" s="45"/>
      <c r="E256" s="20"/>
      <c r="F256" s="45"/>
      <c r="G256" s="20"/>
      <c r="H256" s="45"/>
      <c r="I256" s="20"/>
      <c r="J256" s="30"/>
      <c r="K256" s="26"/>
      <c r="L256" s="46" t="str">
        <f>IFERROR(INDEX(Input_Table[[#This Row],[Item_Description]:[Vendor3]],MATCH(Input_Table[[#This Row],[Select Winning Quote!]],Input_Table[[#Headers],[Vendor1]:[Quote3]],0)),"")</f>
        <v/>
      </c>
      <c r="M25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6" s="21" t="str">
        <f>IF(Input_Table[[#This Row],[Quote1]]="","",  IFERROR(Input_Table[[#This Row],[Selected Amount]]-Input_Table[[#This Row],[Quote1]],""))</f>
        <v/>
      </c>
      <c r="O256" s="21" t="str">
        <f>IF(Input_Table[[#This Row],[Quote2]]="","",  IFERROR(Input_Table[[#This Row],[Selected Amount]]-Input_Table[[#This Row],[Quote2]],""))</f>
        <v/>
      </c>
      <c r="P256" s="21" t="str">
        <f>IF(Input_Table[[#This Row],[Quote3]]="","",IFERROR(Input_Table[[#This Row],[Selected Amount]]-Input_Table[[#This Row],[Quote3]],""))</f>
        <v/>
      </c>
    </row>
    <row r="257" spans="2:16" x14ac:dyDescent="0.25">
      <c r="B257" s="43"/>
      <c r="C257" s="43"/>
      <c r="D257" s="45"/>
      <c r="E257" s="20"/>
      <c r="F257" s="45"/>
      <c r="G257" s="20"/>
      <c r="H257" s="45"/>
      <c r="I257" s="20"/>
      <c r="J257" s="30"/>
      <c r="K257" s="26"/>
      <c r="L257" s="46" t="str">
        <f>IFERROR(INDEX(Input_Table[[#This Row],[Item_Description]:[Vendor3]],MATCH(Input_Table[[#This Row],[Select Winning Quote!]],Input_Table[[#Headers],[Vendor1]:[Quote3]],0)),"")</f>
        <v/>
      </c>
      <c r="M25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7" s="21" t="str">
        <f>IF(Input_Table[[#This Row],[Quote1]]="","",  IFERROR(Input_Table[[#This Row],[Selected Amount]]-Input_Table[[#This Row],[Quote1]],""))</f>
        <v/>
      </c>
      <c r="O257" s="21" t="str">
        <f>IF(Input_Table[[#This Row],[Quote2]]="","",  IFERROR(Input_Table[[#This Row],[Selected Amount]]-Input_Table[[#This Row],[Quote2]],""))</f>
        <v/>
      </c>
      <c r="P257" s="21" t="str">
        <f>IF(Input_Table[[#This Row],[Quote3]]="","",IFERROR(Input_Table[[#This Row],[Selected Amount]]-Input_Table[[#This Row],[Quote3]],""))</f>
        <v/>
      </c>
    </row>
    <row r="258" spans="2:16" x14ac:dyDescent="0.25">
      <c r="B258" s="43"/>
      <c r="C258" s="43"/>
      <c r="D258" s="45"/>
      <c r="E258" s="20"/>
      <c r="F258" s="45"/>
      <c r="G258" s="20"/>
      <c r="H258" s="45"/>
      <c r="I258" s="20"/>
      <c r="J258" s="30"/>
      <c r="K258" s="26"/>
      <c r="L258" s="46" t="str">
        <f>IFERROR(INDEX(Input_Table[[#This Row],[Item_Description]:[Vendor3]],MATCH(Input_Table[[#This Row],[Select Winning Quote!]],Input_Table[[#Headers],[Vendor1]:[Quote3]],0)),"")</f>
        <v/>
      </c>
      <c r="M25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8" s="21" t="str">
        <f>IF(Input_Table[[#This Row],[Quote1]]="","",  IFERROR(Input_Table[[#This Row],[Selected Amount]]-Input_Table[[#This Row],[Quote1]],""))</f>
        <v/>
      </c>
      <c r="O258" s="21" t="str">
        <f>IF(Input_Table[[#This Row],[Quote2]]="","",  IFERROR(Input_Table[[#This Row],[Selected Amount]]-Input_Table[[#This Row],[Quote2]],""))</f>
        <v/>
      </c>
      <c r="P258" s="21" t="str">
        <f>IF(Input_Table[[#This Row],[Quote3]]="","",IFERROR(Input_Table[[#This Row],[Selected Amount]]-Input_Table[[#This Row],[Quote3]],""))</f>
        <v/>
      </c>
    </row>
    <row r="259" spans="2:16" x14ac:dyDescent="0.25">
      <c r="B259" s="43"/>
      <c r="C259" s="43"/>
      <c r="D259" s="45"/>
      <c r="E259" s="20"/>
      <c r="F259" s="45"/>
      <c r="G259" s="20"/>
      <c r="H259" s="45"/>
      <c r="I259" s="20"/>
      <c r="J259" s="30"/>
      <c r="K259" s="26"/>
      <c r="L259" s="46" t="str">
        <f>IFERROR(INDEX(Input_Table[[#This Row],[Item_Description]:[Vendor3]],MATCH(Input_Table[[#This Row],[Select Winning Quote!]],Input_Table[[#Headers],[Vendor1]:[Quote3]],0)),"")</f>
        <v/>
      </c>
      <c r="M25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59" s="21" t="str">
        <f>IF(Input_Table[[#This Row],[Quote1]]="","",  IFERROR(Input_Table[[#This Row],[Selected Amount]]-Input_Table[[#This Row],[Quote1]],""))</f>
        <v/>
      </c>
      <c r="O259" s="21" t="str">
        <f>IF(Input_Table[[#This Row],[Quote2]]="","",  IFERROR(Input_Table[[#This Row],[Selected Amount]]-Input_Table[[#This Row],[Quote2]],""))</f>
        <v/>
      </c>
      <c r="P259" s="21" t="str">
        <f>IF(Input_Table[[#This Row],[Quote3]]="","",IFERROR(Input_Table[[#This Row],[Selected Amount]]-Input_Table[[#This Row],[Quote3]],""))</f>
        <v/>
      </c>
    </row>
    <row r="260" spans="2:16" x14ac:dyDescent="0.25">
      <c r="B260" s="43"/>
      <c r="C260" s="43"/>
      <c r="D260" s="45"/>
      <c r="E260" s="20"/>
      <c r="F260" s="45"/>
      <c r="G260" s="20"/>
      <c r="H260" s="45"/>
      <c r="I260" s="20"/>
      <c r="J260" s="30"/>
      <c r="K260" s="26"/>
      <c r="L260" s="46" t="str">
        <f>IFERROR(INDEX(Input_Table[[#This Row],[Item_Description]:[Vendor3]],MATCH(Input_Table[[#This Row],[Select Winning Quote!]],Input_Table[[#Headers],[Vendor1]:[Quote3]],0)),"")</f>
        <v/>
      </c>
      <c r="M26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0" s="21" t="str">
        <f>IF(Input_Table[[#This Row],[Quote1]]="","",  IFERROR(Input_Table[[#This Row],[Selected Amount]]-Input_Table[[#This Row],[Quote1]],""))</f>
        <v/>
      </c>
      <c r="O260" s="21" t="str">
        <f>IF(Input_Table[[#This Row],[Quote2]]="","",  IFERROR(Input_Table[[#This Row],[Selected Amount]]-Input_Table[[#This Row],[Quote2]],""))</f>
        <v/>
      </c>
      <c r="P260" s="21" t="str">
        <f>IF(Input_Table[[#This Row],[Quote3]]="","",IFERROR(Input_Table[[#This Row],[Selected Amount]]-Input_Table[[#This Row],[Quote3]],""))</f>
        <v/>
      </c>
    </row>
    <row r="261" spans="2:16" x14ac:dyDescent="0.25">
      <c r="B261" s="43"/>
      <c r="C261" s="43"/>
      <c r="D261" s="45"/>
      <c r="E261" s="20"/>
      <c r="F261" s="45"/>
      <c r="G261" s="20"/>
      <c r="H261" s="45"/>
      <c r="I261" s="20"/>
      <c r="J261" s="30"/>
      <c r="K261" s="26"/>
      <c r="L261" s="46" t="str">
        <f>IFERROR(INDEX(Input_Table[[#This Row],[Item_Description]:[Vendor3]],MATCH(Input_Table[[#This Row],[Select Winning Quote!]],Input_Table[[#Headers],[Vendor1]:[Quote3]],0)),"")</f>
        <v/>
      </c>
      <c r="M26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1" s="21" t="str">
        <f>IF(Input_Table[[#This Row],[Quote1]]="","",  IFERROR(Input_Table[[#This Row],[Selected Amount]]-Input_Table[[#This Row],[Quote1]],""))</f>
        <v/>
      </c>
      <c r="O261" s="21" t="str">
        <f>IF(Input_Table[[#This Row],[Quote2]]="","",  IFERROR(Input_Table[[#This Row],[Selected Amount]]-Input_Table[[#This Row],[Quote2]],""))</f>
        <v/>
      </c>
      <c r="P261" s="21" t="str">
        <f>IF(Input_Table[[#This Row],[Quote3]]="","",IFERROR(Input_Table[[#This Row],[Selected Amount]]-Input_Table[[#This Row],[Quote3]],""))</f>
        <v/>
      </c>
    </row>
    <row r="262" spans="2:16" x14ac:dyDescent="0.25">
      <c r="B262" s="43"/>
      <c r="C262" s="43"/>
      <c r="D262" s="45"/>
      <c r="E262" s="20"/>
      <c r="F262" s="45"/>
      <c r="G262" s="20"/>
      <c r="H262" s="45"/>
      <c r="I262" s="20"/>
      <c r="J262" s="30"/>
      <c r="K262" s="26"/>
      <c r="L262" s="46" t="str">
        <f>IFERROR(INDEX(Input_Table[[#This Row],[Item_Description]:[Vendor3]],MATCH(Input_Table[[#This Row],[Select Winning Quote!]],Input_Table[[#Headers],[Vendor1]:[Quote3]],0)),"")</f>
        <v/>
      </c>
      <c r="M26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2" s="21" t="str">
        <f>IF(Input_Table[[#This Row],[Quote1]]="","",  IFERROR(Input_Table[[#This Row],[Selected Amount]]-Input_Table[[#This Row],[Quote1]],""))</f>
        <v/>
      </c>
      <c r="O262" s="21" t="str">
        <f>IF(Input_Table[[#This Row],[Quote2]]="","",  IFERROR(Input_Table[[#This Row],[Selected Amount]]-Input_Table[[#This Row],[Quote2]],""))</f>
        <v/>
      </c>
      <c r="P262" s="21" t="str">
        <f>IF(Input_Table[[#This Row],[Quote3]]="","",IFERROR(Input_Table[[#This Row],[Selected Amount]]-Input_Table[[#This Row],[Quote3]],""))</f>
        <v/>
      </c>
    </row>
    <row r="263" spans="2:16" x14ac:dyDescent="0.25">
      <c r="B263" s="43"/>
      <c r="C263" s="43"/>
      <c r="D263" s="45"/>
      <c r="E263" s="20"/>
      <c r="F263" s="45"/>
      <c r="G263" s="20"/>
      <c r="H263" s="45"/>
      <c r="I263" s="20"/>
      <c r="J263" s="30"/>
      <c r="K263" s="26"/>
      <c r="L263" s="46" t="str">
        <f>IFERROR(INDEX(Input_Table[[#This Row],[Item_Description]:[Vendor3]],MATCH(Input_Table[[#This Row],[Select Winning Quote!]],Input_Table[[#Headers],[Vendor1]:[Quote3]],0)),"")</f>
        <v/>
      </c>
      <c r="M26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3" s="21" t="str">
        <f>IF(Input_Table[[#This Row],[Quote1]]="","",  IFERROR(Input_Table[[#This Row],[Selected Amount]]-Input_Table[[#This Row],[Quote1]],""))</f>
        <v/>
      </c>
      <c r="O263" s="21" t="str">
        <f>IF(Input_Table[[#This Row],[Quote2]]="","",  IFERROR(Input_Table[[#This Row],[Selected Amount]]-Input_Table[[#This Row],[Quote2]],""))</f>
        <v/>
      </c>
      <c r="P263" s="21" t="str">
        <f>IF(Input_Table[[#This Row],[Quote3]]="","",IFERROR(Input_Table[[#This Row],[Selected Amount]]-Input_Table[[#This Row],[Quote3]],""))</f>
        <v/>
      </c>
    </row>
    <row r="264" spans="2:16" x14ac:dyDescent="0.25">
      <c r="B264" s="43"/>
      <c r="C264" s="43"/>
      <c r="D264" s="45"/>
      <c r="E264" s="20"/>
      <c r="F264" s="45"/>
      <c r="G264" s="20"/>
      <c r="H264" s="45"/>
      <c r="I264" s="20"/>
      <c r="J264" s="30"/>
      <c r="K264" s="26"/>
      <c r="L264" s="46" t="str">
        <f>IFERROR(INDEX(Input_Table[[#This Row],[Item_Description]:[Vendor3]],MATCH(Input_Table[[#This Row],[Select Winning Quote!]],Input_Table[[#Headers],[Vendor1]:[Quote3]],0)),"")</f>
        <v/>
      </c>
      <c r="M26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4" s="21" t="str">
        <f>IF(Input_Table[[#This Row],[Quote1]]="","",  IFERROR(Input_Table[[#This Row],[Selected Amount]]-Input_Table[[#This Row],[Quote1]],""))</f>
        <v/>
      </c>
      <c r="O264" s="21" t="str">
        <f>IF(Input_Table[[#This Row],[Quote2]]="","",  IFERROR(Input_Table[[#This Row],[Selected Amount]]-Input_Table[[#This Row],[Quote2]],""))</f>
        <v/>
      </c>
      <c r="P264" s="21" t="str">
        <f>IF(Input_Table[[#This Row],[Quote3]]="","",IFERROR(Input_Table[[#This Row],[Selected Amount]]-Input_Table[[#This Row],[Quote3]],""))</f>
        <v/>
      </c>
    </row>
    <row r="265" spans="2:16" x14ac:dyDescent="0.25">
      <c r="B265" s="43"/>
      <c r="C265" s="43"/>
      <c r="D265" s="45"/>
      <c r="E265" s="20"/>
      <c r="F265" s="45"/>
      <c r="G265" s="20"/>
      <c r="H265" s="45"/>
      <c r="I265" s="20"/>
      <c r="J265" s="30"/>
      <c r="K265" s="26"/>
      <c r="L265" s="46" t="str">
        <f>IFERROR(INDEX(Input_Table[[#This Row],[Item_Description]:[Vendor3]],MATCH(Input_Table[[#This Row],[Select Winning Quote!]],Input_Table[[#Headers],[Vendor1]:[Quote3]],0)),"")</f>
        <v/>
      </c>
      <c r="M26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5" s="21" t="str">
        <f>IF(Input_Table[[#This Row],[Quote1]]="","",  IFERROR(Input_Table[[#This Row],[Selected Amount]]-Input_Table[[#This Row],[Quote1]],""))</f>
        <v/>
      </c>
      <c r="O265" s="21" t="str">
        <f>IF(Input_Table[[#This Row],[Quote2]]="","",  IFERROR(Input_Table[[#This Row],[Selected Amount]]-Input_Table[[#This Row],[Quote2]],""))</f>
        <v/>
      </c>
      <c r="P265" s="21" t="str">
        <f>IF(Input_Table[[#This Row],[Quote3]]="","",IFERROR(Input_Table[[#This Row],[Selected Amount]]-Input_Table[[#This Row],[Quote3]],""))</f>
        <v/>
      </c>
    </row>
    <row r="266" spans="2:16" x14ac:dyDescent="0.25">
      <c r="B266" s="43"/>
      <c r="C266" s="43"/>
      <c r="D266" s="45"/>
      <c r="E266" s="20"/>
      <c r="F266" s="45"/>
      <c r="G266" s="20"/>
      <c r="H266" s="45"/>
      <c r="I266" s="20"/>
      <c r="J266" s="30"/>
      <c r="K266" s="26"/>
      <c r="L266" s="46" t="str">
        <f>IFERROR(INDEX(Input_Table[[#This Row],[Item_Description]:[Vendor3]],MATCH(Input_Table[[#This Row],[Select Winning Quote!]],Input_Table[[#Headers],[Vendor1]:[Quote3]],0)),"")</f>
        <v/>
      </c>
      <c r="M26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6" s="21" t="str">
        <f>IF(Input_Table[[#This Row],[Quote1]]="","",  IFERROR(Input_Table[[#This Row],[Selected Amount]]-Input_Table[[#This Row],[Quote1]],""))</f>
        <v/>
      </c>
      <c r="O266" s="21" t="str">
        <f>IF(Input_Table[[#This Row],[Quote2]]="","",  IFERROR(Input_Table[[#This Row],[Selected Amount]]-Input_Table[[#This Row],[Quote2]],""))</f>
        <v/>
      </c>
      <c r="P266" s="21" t="str">
        <f>IF(Input_Table[[#This Row],[Quote3]]="","",IFERROR(Input_Table[[#This Row],[Selected Amount]]-Input_Table[[#This Row],[Quote3]],""))</f>
        <v/>
      </c>
    </row>
    <row r="267" spans="2:16" x14ac:dyDescent="0.25">
      <c r="B267" s="43"/>
      <c r="C267" s="43"/>
      <c r="D267" s="45"/>
      <c r="E267" s="20"/>
      <c r="F267" s="45"/>
      <c r="G267" s="20"/>
      <c r="H267" s="45"/>
      <c r="I267" s="20"/>
      <c r="J267" s="30"/>
      <c r="K267" s="26"/>
      <c r="L267" s="46" t="str">
        <f>IFERROR(INDEX(Input_Table[[#This Row],[Item_Description]:[Vendor3]],MATCH(Input_Table[[#This Row],[Select Winning Quote!]],Input_Table[[#Headers],[Vendor1]:[Quote3]],0)),"")</f>
        <v/>
      </c>
      <c r="M26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7" s="21" t="str">
        <f>IF(Input_Table[[#This Row],[Quote1]]="","",  IFERROR(Input_Table[[#This Row],[Selected Amount]]-Input_Table[[#This Row],[Quote1]],""))</f>
        <v/>
      </c>
      <c r="O267" s="21" t="str">
        <f>IF(Input_Table[[#This Row],[Quote2]]="","",  IFERROR(Input_Table[[#This Row],[Selected Amount]]-Input_Table[[#This Row],[Quote2]],""))</f>
        <v/>
      </c>
      <c r="P267" s="21" t="str">
        <f>IF(Input_Table[[#This Row],[Quote3]]="","",IFERROR(Input_Table[[#This Row],[Selected Amount]]-Input_Table[[#This Row],[Quote3]],""))</f>
        <v/>
      </c>
    </row>
    <row r="268" spans="2:16" x14ac:dyDescent="0.25">
      <c r="B268" s="43"/>
      <c r="C268" s="43"/>
      <c r="D268" s="45"/>
      <c r="E268" s="20"/>
      <c r="F268" s="45"/>
      <c r="G268" s="20"/>
      <c r="H268" s="45"/>
      <c r="I268" s="20"/>
      <c r="J268" s="30"/>
      <c r="K268" s="26"/>
      <c r="L268" s="46" t="str">
        <f>IFERROR(INDEX(Input_Table[[#This Row],[Item_Description]:[Vendor3]],MATCH(Input_Table[[#This Row],[Select Winning Quote!]],Input_Table[[#Headers],[Vendor1]:[Quote3]],0)),"")</f>
        <v/>
      </c>
      <c r="M26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8" s="21" t="str">
        <f>IF(Input_Table[[#This Row],[Quote1]]="","",  IFERROR(Input_Table[[#This Row],[Selected Amount]]-Input_Table[[#This Row],[Quote1]],""))</f>
        <v/>
      </c>
      <c r="O268" s="21" t="str">
        <f>IF(Input_Table[[#This Row],[Quote2]]="","",  IFERROR(Input_Table[[#This Row],[Selected Amount]]-Input_Table[[#This Row],[Quote2]],""))</f>
        <v/>
      </c>
      <c r="P268" s="21" t="str">
        <f>IF(Input_Table[[#This Row],[Quote3]]="","",IFERROR(Input_Table[[#This Row],[Selected Amount]]-Input_Table[[#This Row],[Quote3]],""))</f>
        <v/>
      </c>
    </row>
    <row r="269" spans="2:16" x14ac:dyDescent="0.25">
      <c r="B269" s="43"/>
      <c r="C269" s="43"/>
      <c r="D269" s="45"/>
      <c r="E269" s="20"/>
      <c r="F269" s="45"/>
      <c r="G269" s="20"/>
      <c r="H269" s="45"/>
      <c r="I269" s="20"/>
      <c r="J269" s="30"/>
      <c r="K269" s="26"/>
      <c r="L269" s="46" t="str">
        <f>IFERROR(INDEX(Input_Table[[#This Row],[Item_Description]:[Vendor3]],MATCH(Input_Table[[#This Row],[Select Winning Quote!]],Input_Table[[#Headers],[Vendor1]:[Quote3]],0)),"")</f>
        <v/>
      </c>
      <c r="M26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69" s="21" t="str">
        <f>IF(Input_Table[[#This Row],[Quote1]]="","",  IFERROR(Input_Table[[#This Row],[Selected Amount]]-Input_Table[[#This Row],[Quote1]],""))</f>
        <v/>
      </c>
      <c r="O269" s="21" t="str">
        <f>IF(Input_Table[[#This Row],[Quote2]]="","",  IFERROR(Input_Table[[#This Row],[Selected Amount]]-Input_Table[[#This Row],[Quote2]],""))</f>
        <v/>
      </c>
      <c r="P269" s="21" t="str">
        <f>IF(Input_Table[[#This Row],[Quote3]]="","",IFERROR(Input_Table[[#This Row],[Selected Amount]]-Input_Table[[#This Row],[Quote3]],""))</f>
        <v/>
      </c>
    </row>
    <row r="270" spans="2:16" x14ac:dyDescent="0.25">
      <c r="B270" s="43"/>
      <c r="C270" s="43"/>
      <c r="D270" s="45"/>
      <c r="E270" s="20"/>
      <c r="F270" s="45"/>
      <c r="G270" s="20"/>
      <c r="H270" s="45"/>
      <c r="I270" s="20"/>
      <c r="J270" s="30"/>
      <c r="K270" s="26"/>
      <c r="L270" s="46" t="str">
        <f>IFERROR(INDEX(Input_Table[[#This Row],[Item_Description]:[Vendor3]],MATCH(Input_Table[[#This Row],[Select Winning Quote!]],Input_Table[[#Headers],[Vendor1]:[Quote3]],0)),"")</f>
        <v/>
      </c>
      <c r="M27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0" s="21" t="str">
        <f>IF(Input_Table[[#This Row],[Quote1]]="","",  IFERROR(Input_Table[[#This Row],[Selected Amount]]-Input_Table[[#This Row],[Quote1]],""))</f>
        <v/>
      </c>
      <c r="O270" s="21" t="str">
        <f>IF(Input_Table[[#This Row],[Quote2]]="","",  IFERROR(Input_Table[[#This Row],[Selected Amount]]-Input_Table[[#This Row],[Quote2]],""))</f>
        <v/>
      </c>
      <c r="P270" s="21" t="str">
        <f>IF(Input_Table[[#This Row],[Quote3]]="","",IFERROR(Input_Table[[#This Row],[Selected Amount]]-Input_Table[[#This Row],[Quote3]],""))</f>
        <v/>
      </c>
    </row>
    <row r="271" spans="2:16" x14ac:dyDescent="0.25">
      <c r="B271" s="43"/>
      <c r="C271" s="43"/>
      <c r="D271" s="45"/>
      <c r="E271" s="20"/>
      <c r="F271" s="45"/>
      <c r="G271" s="20"/>
      <c r="H271" s="45"/>
      <c r="I271" s="20"/>
      <c r="J271" s="30"/>
      <c r="K271" s="26"/>
      <c r="L271" s="46" t="str">
        <f>IFERROR(INDEX(Input_Table[[#This Row],[Item_Description]:[Vendor3]],MATCH(Input_Table[[#This Row],[Select Winning Quote!]],Input_Table[[#Headers],[Vendor1]:[Quote3]],0)),"")</f>
        <v/>
      </c>
      <c r="M27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1" s="21" t="str">
        <f>IF(Input_Table[[#This Row],[Quote1]]="","",  IFERROR(Input_Table[[#This Row],[Selected Amount]]-Input_Table[[#This Row],[Quote1]],""))</f>
        <v/>
      </c>
      <c r="O271" s="21" t="str">
        <f>IF(Input_Table[[#This Row],[Quote2]]="","",  IFERROR(Input_Table[[#This Row],[Selected Amount]]-Input_Table[[#This Row],[Quote2]],""))</f>
        <v/>
      </c>
      <c r="P271" s="21" t="str">
        <f>IF(Input_Table[[#This Row],[Quote3]]="","",IFERROR(Input_Table[[#This Row],[Selected Amount]]-Input_Table[[#This Row],[Quote3]],""))</f>
        <v/>
      </c>
    </row>
    <row r="272" spans="2:16" x14ac:dyDescent="0.25">
      <c r="B272" s="43"/>
      <c r="C272" s="43"/>
      <c r="D272" s="45"/>
      <c r="E272" s="20"/>
      <c r="F272" s="45"/>
      <c r="G272" s="20"/>
      <c r="H272" s="45"/>
      <c r="I272" s="20"/>
      <c r="J272" s="30"/>
      <c r="K272" s="26"/>
      <c r="L272" s="46" t="str">
        <f>IFERROR(INDEX(Input_Table[[#This Row],[Item_Description]:[Vendor3]],MATCH(Input_Table[[#This Row],[Select Winning Quote!]],Input_Table[[#Headers],[Vendor1]:[Quote3]],0)),"")</f>
        <v/>
      </c>
      <c r="M27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2" s="21" t="str">
        <f>IF(Input_Table[[#This Row],[Quote1]]="","",  IFERROR(Input_Table[[#This Row],[Selected Amount]]-Input_Table[[#This Row],[Quote1]],""))</f>
        <v/>
      </c>
      <c r="O272" s="21" t="str">
        <f>IF(Input_Table[[#This Row],[Quote2]]="","",  IFERROR(Input_Table[[#This Row],[Selected Amount]]-Input_Table[[#This Row],[Quote2]],""))</f>
        <v/>
      </c>
      <c r="P272" s="21" t="str">
        <f>IF(Input_Table[[#This Row],[Quote3]]="","",IFERROR(Input_Table[[#This Row],[Selected Amount]]-Input_Table[[#This Row],[Quote3]],""))</f>
        <v/>
      </c>
    </row>
    <row r="273" spans="2:16" x14ac:dyDescent="0.25">
      <c r="B273" s="43"/>
      <c r="C273" s="43"/>
      <c r="D273" s="45"/>
      <c r="E273" s="20"/>
      <c r="F273" s="45"/>
      <c r="G273" s="20"/>
      <c r="H273" s="45"/>
      <c r="I273" s="20"/>
      <c r="J273" s="30"/>
      <c r="K273" s="26"/>
      <c r="L273" s="46" t="str">
        <f>IFERROR(INDEX(Input_Table[[#This Row],[Item_Description]:[Vendor3]],MATCH(Input_Table[[#This Row],[Select Winning Quote!]],Input_Table[[#Headers],[Vendor1]:[Quote3]],0)),"")</f>
        <v/>
      </c>
      <c r="M27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3" s="21" t="str">
        <f>IF(Input_Table[[#This Row],[Quote1]]="","",  IFERROR(Input_Table[[#This Row],[Selected Amount]]-Input_Table[[#This Row],[Quote1]],""))</f>
        <v/>
      </c>
      <c r="O273" s="21" t="str">
        <f>IF(Input_Table[[#This Row],[Quote2]]="","",  IFERROR(Input_Table[[#This Row],[Selected Amount]]-Input_Table[[#This Row],[Quote2]],""))</f>
        <v/>
      </c>
      <c r="P273" s="21" t="str">
        <f>IF(Input_Table[[#This Row],[Quote3]]="","",IFERROR(Input_Table[[#This Row],[Selected Amount]]-Input_Table[[#This Row],[Quote3]],""))</f>
        <v/>
      </c>
    </row>
    <row r="274" spans="2:16" x14ac:dyDescent="0.25">
      <c r="B274" s="43"/>
      <c r="C274" s="43"/>
      <c r="D274" s="45"/>
      <c r="E274" s="20"/>
      <c r="F274" s="45"/>
      <c r="G274" s="20"/>
      <c r="H274" s="45"/>
      <c r="I274" s="20"/>
      <c r="J274" s="30"/>
      <c r="K274" s="26"/>
      <c r="L274" s="46" t="str">
        <f>IFERROR(INDEX(Input_Table[[#This Row],[Item_Description]:[Vendor3]],MATCH(Input_Table[[#This Row],[Select Winning Quote!]],Input_Table[[#Headers],[Vendor1]:[Quote3]],0)),"")</f>
        <v/>
      </c>
      <c r="M27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4" s="21" t="str">
        <f>IF(Input_Table[[#This Row],[Quote1]]="","",  IFERROR(Input_Table[[#This Row],[Selected Amount]]-Input_Table[[#This Row],[Quote1]],""))</f>
        <v/>
      </c>
      <c r="O274" s="21" t="str">
        <f>IF(Input_Table[[#This Row],[Quote2]]="","",  IFERROR(Input_Table[[#This Row],[Selected Amount]]-Input_Table[[#This Row],[Quote2]],""))</f>
        <v/>
      </c>
      <c r="P274" s="21" t="str">
        <f>IF(Input_Table[[#This Row],[Quote3]]="","",IFERROR(Input_Table[[#This Row],[Selected Amount]]-Input_Table[[#This Row],[Quote3]],""))</f>
        <v/>
      </c>
    </row>
    <row r="275" spans="2:16" x14ac:dyDescent="0.25">
      <c r="B275" s="43"/>
      <c r="C275" s="43"/>
      <c r="D275" s="45"/>
      <c r="E275" s="20"/>
      <c r="F275" s="45"/>
      <c r="G275" s="20"/>
      <c r="H275" s="45"/>
      <c r="I275" s="20"/>
      <c r="J275" s="30"/>
      <c r="K275" s="26"/>
      <c r="L275" s="46" t="str">
        <f>IFERROR(INDEX(Input_Table[[#This Row],[Item_Description]:[Vendor3]],MATCH(Input_Table[[#This Row],[Select Winning Quote!]],Input_Table[[#Headers],[Vendor1]:[Quote3]],0)),"")</f>
        <v/>
      </c>
      <c r="M27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5" s="21" t="str">
        <f>IF(Input_Table[[#This Row],[Quote1]]="","",  IFERROR(Input_Table[[#This Row],[Selected Amount]]-Input_Table[[#This Row],[Quote1]],""))</f>
        <v/>
      </c>
      <c r="O275" s="21" t="str">
        <f>IF(Input_Table[[#This Row],[Quote2]]="","",  IFERROR(Input_Table[[#This Row],[Selected Amount]]-Input_Table[[#This Row],[Quote2]],""))</f>
        <v/>
      </c>
      <c r="P275" s="21" t="str">
        <f>IF(Input_Table[[#This Row],[Quote3]]="","",IFERROR(Input_Table[[#This Row],[Selected Amount]]-Input_Table[[#This Row],[Quote3]],""))</f>
        <v/>
      </c>
    </row>
    <row r="276" spans="2:16" x14ac:dyDescent="0.25">
      <c r="B276" s="43"/>
      <c r="C276" s="43"/>
      <c r="D276" s="45"/>
      <c r="E276" s="20"/>
      <c r="F276" s="45"/>
      <c r="G276" s="20"/>
      <c r="H276" s="45"/>
      <c r="I276" s="20"/>
      <c r="J276" s="30"/>
      <c r="K276" s="26"/>
      <c r="L276" s="46" t="str">
        <f>IFERROR(INDEX(Input_Table[[#This Row],[Item_Description]:[Vendor3]],MATCH(Input_Table[[#This Row],[Select Winning Quote!]],Input_Table[[#Headers],[Vendor1]:[Quote3]],0)),"")</f>
        <v/>
      </c>
      <c r="M27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6" s="21" t="str">
        <f>IF(Input_Table[[#This Row],[Quote1]]="","",  IFERROR(Input_Table[[#This Row],[Selected Amount]]-Input_Table[[#This Row],[Quote1]],""))</f>
        <v/>
      </c>
      <c r="O276" s="21" t="str">
        <f>IF(Input_Table[[#This Row],[Quote2]]="","",  IFERROR(Input_Table[[#This Row],[Selected Amount]]-Input_Table[[#This Row],[Quote2]],""))</f>
        <v/>
      </c>
      <c r="P276" s="21" t="str">
        <f>IF(Input_Table[[#This Row],[Quote3]]="","",IFERROR(Input_Table[[#This Row],[Selected Amount]]-Input_Table[[#This Row],[Quote3]],""))</f>
        <v/>
      </c>
    </row>
    <row r="277" spans="2:16" x14ac:dyDescent="0.25">
      <c r="B277" s="43"/>
      <c r="C277" s="43"/>
      <c r="D277" s="45"/>
      <c r="E277" s="20"/>
      <c r="F277" s="45"/>
      <c r="G277" s="20"/>
      <c r="H277" s="45"/>
      <c r="I277" s="20"/>
      <c r="J277" s="30"/>
      <c r="K277" s="26"/>
      <c r="L277" s="46" t="str">
        <f>IFERROR(INDEX(Input_Table[[#This Row],[Item_Description]:[Vendor3]],MATCH(Input_Table[[#This Row],[Select Winning Quote!]],Input_Table[[#Headers],[Vendor1]:[Quote3]],0)),"")</f>
        <v/>
      </c>
      <c r="M27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7" s="21" t="str">
        <f>IF(Input_Table[[#This Row],[Quote1]]="","",  IFERROR(Input_Table[[#This Row],[Selected Amount]]-Input_Table[[#This Row],[Quote1]],""))</f>
        <v/>
      </c>
      <c r="O277" s="21" t="str">
        <f>IF(Input_Table[[#This Row],[Quote2]]="","",  IFERROR(Input_Table[[#This Row],[Selected Amount]]-Input_Table[[#This Row],[Quote2]],""))</f>
        <v/>
      </c>
      <c r="P277" s="21" t="str">
        <f>IF(Input_Table[[#This Row],[Quote3]]="","",IFERROR(Input_Table[[#This Row],[Selected Amount]]-Input_Table[[#This Row],[Quote3]],""))</f>
        <v/>
      </c>
    </row>
    <row r="278" spans="2:16" x14ac:dyDescent="0.25">
      <c r="B278" s="43"/>
      <c r="C278" s="43"/>
      <c r="D278" s="45"/>
      <c r="E278" s="20"/>
      <c r="F278" s="45"/>
      <c r="G278" s="20"/>
      <c r="H278" s="45"/>
      <c r="I278" s="20"/>
      <c r="J278" s="30"/>
      <c r="K278" s="26"/>
      <c r="L278" s="46" t="str">
        <f>IFERROR(INDEX(Input_Table[[#This Row],[Item_Description]:[Vendor3]],MATCH(Input_Table[[#This Row],[Select Winning Quote!]],Input_Table[[#Headers],[Vendor1]:[Quote3]],0)),"")</f>
        <v/>
      </c>
      <c r="M27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8" s="21" t="str">
        <f>IF(Input_Table[[#This Row],[Quote1]]="","",  IFERROR(Input_Table[[#This Row],[Selected Amount]]-Input_Table[[#This Row],[Quote1]],""))</f>
        <v/>
      </c>
      <c r="O278" s="21" t="str">
        <f>IF(Input_Table[[#This Row],[Quote2]]="","",  IFERROR(Input_Table[[#This Row],[Selected Amount]]-Input_Table[[#This Row],[Quote2]],""))</f>
        <v/>
      </c>
      <c r="P278" s="21" t="str">
        <f>IF(Input_Table[[#This Row],[Quote3]]="","",IFERROR(Input_Table[[#This Row],[Selected Amount]]-Input_Table[[#This Row],[Quote3]],""))</f>
        <v/>
      </c>
    </row>
    <row r="279" spans="2:16" x14ac:dyDescent="0.25">
      <c r="B279" s="43"/>
      <c r="C279" s="43"/>
      <c r="D279" s="45"/>
      <c r="E279" s="20"/>
      <c r="F279" s="45"/>
      <c r="G279" s="20"/>
      <c r="H279" s="45"/>
      <c r="I279" s="20"/>
      <c r="J279" s="30"/>
      <c r="K279" s="26"/>
      <c r="L279" s="46" t="str">
        <f>IFERROR(INDEX(Input_Table[[#This Row],[Item_Description]:[Vendor3]],MATCH(Input_Table[[#This Row],[Select Winning Quote!]],Input_Table[[#Headers],[Vendor1]:[Quote3]],0)),"")</f>
        <v/>
      </c>
      <c r="M27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79" s="21" t="str">
        <f>IF(Input_Table[[#This Row],[Quote1]]="","",  IFERROR(Input_Table[[#This Row],[Selected Amount]]-Input_Table[[#This Row],[Quote1]],""))</f>
        <v/>
      </c>
      <c r="O279" s="21" t="str">
        <f>IF(Input_Table[[#This Row],[Quote2]]="","",  IFERROR(Input_Table[[#This Row],[Selected Amount]]-Input_Table[[#This Row],[Quote2]],""))</f>
        <v/>
      </c>
      <c r="P279" s="21" t="str">
        <f>IF(Input_Table[[#This Row],[Quote3]]="","",IFERROR(Input_Table[[#This Row],[Selected Amount]]-Input_Table[[#This Row],[Quote3]],""))</f>
        <v/>
      </c>
    </row>
    <row r="280" spans="2:16" x14ac:dyDescent="0.25">
      <c r="B280" s="43"/>
      <c r="C280" s="43"/>
      <c r="D280" s="45"/>
      <c r="E280" s="20"/>
      <c r="F280" s="45"/>
      <c r="G280" s="20"/>
      <c r="H280" s="45"/>
      <c r="I280" s="20"/>
      <c r="J280" s="30"/>
      <c r="K280" s="26"/>
      <c r="L280" s="46" t="str">
        <f>IFERROR(INDEX(Input_Table[[#This Row],[Item_Description]:[Vendor3]],MATCH(Input_Table[[#This Row],[Select Winning Quote!]],Input_Table[[#Headers],[Vendor1]:[Quote3]],0)),"")</f>
        <v/>
      </c>
      <c r="M28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0" s="21" t="str">
        <f>IF(Input_Table[[#This Row],[Quote1]]="","",  IFERROR(Input_Table[[#This Row],[Selected Amount]]-Input_Table[[#This Row],[Quote1]],""))</f>
        <v/>
      </c>
      <c r="O280" s="21" t="str">
        <f>IF(Input_Table[[#This Row],[Quote2]]="","",  IFERROR(Input_Table[[#This Row],[Selected Amount]]-Input_Table[[#This Row],[Quote2]],""))</f>
        <v/>
      </c>
      <c r="P280" s="21" t="str">
        <f>IF(Input_Table[[#This Row],[Quote3]]="","",IFERROR(Input_Table[[#This Row],[Selected Amount]]-Input_Table[[#This Row],[Quote3]],""))</f>
        <v/>
      </c>
    </row>
    <row r="281" spans="2:16" x14ac:dyDescent="0.25">
      <c r="B281" s="43"/>
      <c r="C281" s="43"/>
      <c r="D281" s="45"/>
      <c r="E281" s="20"/>
      <c r="F281" s="45"/>
      <c r="G281" s="20"/>
      <c r="H281" s="45"/>
      <c r="I281" s="20"/>
      <c r="J281" s="30"/>
      <c r="K281" s="26"/>
      <c r="L281" s="46" t="str">
        <f>IFERROR(INDEX(Input_Table[[#This Row],[Item_Description]:[Vendor3]],MATCH(Input_Table[[#This Row],[Select Winning Quote!]],Input_Table[[#Headers],[Vendor1]:[Quote3]],0)),"")</f>
        <v/>
      </c>
      <c r="M28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1" s="21" t="str">
        <f>IF(Input_Table[[#This Row],[Quote1]]="","",  IFERROR(Input_Table[[#This Row],[Selected Amount]]-Input_Table[[#This Row],[Quote1]],""))</f>
        <v/>
      </c>
      <c r="O281" s="21" t="str">
        <f>IF(Input_Table[[#This Row],[Quote2]]="","",  IFERROR(Input_Table[[#This Row],[Selected Amount]]-Input_Table[[#This Row],[Quote2]],""))</f>
        <v/>
      </c>
      <c r="P281" s="21" t="str">
        <f>IF(Input_Table[[#This Row],[Quote3]]="","",IFERROR(Input_Table[[#This Row],[Selected Amount]]-Input_Table[[#This Row],[Quote3]],""))</f>
        <v/>
      </c>
    </row>
    <row r="282" spans="2:16" x14ac:dyDescent="0.25">
      <c r="B282" s="43"/>
      <c r="C282" s="43"/>
      <c r="D282" s="45"/>
      <c r="E282" s="20"/>
      <c r="F282" s="45"/>
      <c r="G282" s="20"/>
      <c r="H282" s="45"/>
      <c r="I282" s="20"/>
      <c r="J282" s="30"/>
      <c r="K282" s="26"/>
      <c r="L282" s="46" t="str">
        <f>IFERROR(INDEX(Input_Table[[#This Row],[Item_Description]:[Vendor3]],MATCH(Input_Table[[#This Row],[Select Winning Quote!]],Input_Table[[#Headers],[Vendor1]:[Quote3]],0)),"")</f>
        <v/>
      </c>
      <c r="M28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2" s="21" t="str">
        <f>IF(Input_Table[[#This Row],[Quote1]]="","",  IFERROR(Input_Table[[#This Row],[Selected Amount]]-Input_Table[[#This Row],[Quote1]],""))</f>
        <v/>
      </c>
      <c r="O282" s="21" t="str">
        <f>IF(Input_Table[[#This Row],[Quote2]]="","",  IFERROR(Input_Table[[#This Row],[Selected Amount]]-Input_Table[[#This Row],[Quote2]],""))</f>
        <v/>
      </c>
      <c r="P282" s="21" t="str">
        <f>IF(Input_Table[[#This Row],[Quote3]]="","",IFERROR(Input_Table[[#This Row],[Selected Amount]]-Input_Table[[#This Row],[Quote3]],""))</f>
        <v/>
      </c>
    </row>
    <row r="283" spans="2:16" x14ac:dyDescent="0.25">
      <c r="B283" s="43"/>
      <c r="C283" s="43"/>
      <c r="D283" s="45"/>
      <c r="E283" s="20"/>
      <c r="F283" s="45"/>
      <c r="G283" s="20"/>
      <c r="H283" s="45"/>
      <c r="I283" s="20"/>
      <c r="J283" s="30"/>
      <c r="K283" s="26"/>
      <c r="L283" s="46" t="str">
        <f>IFERROR(INDEX(Input_Table[[#This Row],[Item_Description]:[Vendor3]],MATCH(Input_Table[[#This Row],[Select Winning Quote!]],Input_Table[[#Headers],[Vendor1]:[Quote3]],0)),"")</f>
        <v/>
      </c>
      <c r="M28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3" s="21" t="str">
        <f>IF(Input_Table[[#This Row],[Quote1]]="","",  IFERROR(Input_Table[[#This Row],[Selected Amount]]-Input_Table[[#This Row],[Quote1]],""))</f>
        <v/>
      </c>
      <c r="O283" s="21" t="str">
        <f>IF(Input_Table[[#This Row],[Quote2]]="","",  IFERROR(Input_Table[[#This Row],[Selected Amount]]-Input_Table[[#This Row],[Quote2]],""))</f>
        <v/>
      </c>
      <c r="P283" s="21" t="str">
        <f>IF(Input_Table[[#This Row],[Quote3]]="","",IFERROR(Input_Table[[#This Row],[Selected Amount]]-Input_Table[[#This Row],[Quote3]],""))</f>
        <v/>
      </c>
    </row>
    <row r="284" spans="2:16" x14ac:dyDescent="0.25">
      <c r="B284" s="43"/>
      <c r="C284" s="43"/>
      <c r="D284" s="45"/>
      <c r="E284" s="20"/>
      <c r="F284" s="45"/>
      <c r="G284" s="20"/>
      <c r="H284" s="45"/>
      <c r="I284" s="20"/>
      <c r="J284" s="30"/>
      <c r="K284" s="26"/>
      <c r="L284" s="46" t="str">
        <f>IFERROR(INDEX(Input_Table[[#This Row],[Item_Description]:[Vendor3]],MATCH(Input_Table[[#This Row],[Select Winning Quote!]],Input_Table[[#Headers],[Vendor1]:[Quote3]],0)),"")</f>
        <v/>
      </c>
      <c r="M28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4" s="21" t="str">
        <f>IF(Input_Table[[#This Row],[Quote1]]="","",  IFERROR(Input_Table[[#This Row],[Selected Amount]]-Input_Table[[#This Row],[Quote1]],""))</f>
        <v/>
      </c>
      <c r="O284" s="21" t="str">
        <f>IF(Input_Table[[#This Row],[Quote2]]="","",  IFERROR(Input_Table[[#This Row],[Selected Amount]]-Input_Table[[#This Row],[Quote2]],""))</f>
        <v/>
      </c>
      <c r="P284" s="21" t="str">
        <f>IF(Input_Table[[#This Row],[Quote3]]="","",IFERROR(Input_Table[[#This Row],[Selected Amount]]-Input_Table[[#This Row],[Quote3]],""))</f>
        <v/>
      </c>
    </row>
    <row r="285" spans="2:16" x14ac:dyDescent="0.25">
      <c r="B285" s="43"/>
      <c r="C285" s="43"/>
      <c r="D285" s="45"/>
      <c r="E285" s="20"/>
      <c r="F285" s="45"/>
      <c r="G285" s="20"/>
      <c r="H285" s="45"/>
      <c r="I285" s="20"/>
      <c r="J285" s="30"/>
      <c r="K285" s="26"/>
      <c r="L285" s="46" t="str">
        <f>IFERROR(INDEX(Input_Table[[#This Row],[Item_Description]:[Vendor3]],MATCH(Input_Table[[#This Row],[Select Winning Quote!]],Input_Table[[#Headers],[Vendor1]:[Quote3]],0)),"")</f>
        <v/>
      </c>
      <c r="M28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5" s="21" t="str">
        <f>IF(Input_Table[[#This Row],[Quote1]]="","",  IFERROR(Input_Table[[#This Row],[Selected Amount]]-Input_Table[[#This Row],[Quote1]],""))</f>
        <v/>
      </c>
      <c r="O285" s="21" t="str">
        <f>IF(Input_Table[[#This Row],[Quote2]]="","",  IFERROR(Input_Table[[#This Row],[Selected Amount]]-Input_Table[[#This Row],[Quote2]],""))</f>
        <v/>
      </c>
      <c r="P285" s="21" t="str">
        <f>IF(Input_Table[[#This Row],[Quote3]]="","",IFERROR(Input_Table[[#This Row],[Selected Amount]]-Input_Table[[#This Row],[Quote3]],""))</f>
        <v/>
      </c>
    </row>
    <row r="286" spans="2:16" x14ac:dyDescent="0.25">
      <c r="B286" s="43"/>
      <c r="C286" s="43"/>
      <c r="D286" s="45"/>
      <c r="E286" s="20"/>
      <c r="F286" s="45"/>
      <c r="G286" s="20"/>
      <c r="H286" s="45"/>
      <c r="I286" s="20"/>
      <c r="J286" s="30"/>
      <c r="K286" s="26"/>
      <c r="L286" s="46" t="str">
        <f>IFERROR(INDEX(Input_Table[[#This Row],[Item_Description]:[Vendor3]],MATCH(Input_Table[[#This Row],[Select Winning Quote!]],Input_Table[[#Headers],[Vendor1]:[Quote3]],0)),"")</f>
        <v/>
      </c>
      <c r="M28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6" s="21" t="str">
        <f>IF(Input_Table[[#This Row],[Quote1]]="","",  IFERROR(Input_Table[[#This Row],[Selected Amount]]-Input_Table[[#This Row],[Quote1]],""))</f>
        <v/>
      </c>
      <c r="O286" s="21" t="str">
        <f>IF(Input_Table[[#This Row],[Quote2]]="","",  IFERROR(Input_Table[[#This Row],[Selected Amount]]-Input_Table[[#This Row],[Quote2]],""))</f>
        <v/>
      </c>
      <c r="P286" s="21" t="str">
        <f>IF(Input_Table[[#This Row],[Quote3]]="","",IFERROR(Input_Table[[#This Row],[Selected Amount]]-Input_Table[[#This Row],[Quote3]],""))</f>
        <v/>
      </c>
    </row>
    <row r="287" spans="2:16" x14ac:dyDescent="0.25">
      <c r="B287" s="43"/>
      <c r="C287" s="43"/>
      <c r="D287" s="45"/>
      <c r="E287" s="20"/>
      <c r="F287" s="45"/>
      <c r="G287" s="20"/>
      <c r="H287" s="45"/>
      <c r="I287" s="20"/>
      <c r="J287" s="30"/>
      <c r="K287" s="26"/>
      <c r="L287" s="46" t="str">
        <f>IFERROR(INDEX(Input_Table[[#This Row],[Item_Description]:[Vendor3]],MATCH(Input_Table[[#This Row],[Select Winning Quote!]],Input_Table[[#Headers],[Vendor1]:[Quote3]],0)),"")</f>
        <v/>
      </c>
      <c r="M28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7" s="21" t="str">
        <f>IF(Input_Table[[#This Row],[Quote1]]="","",  IFERROR(Input_Table[[#This Row],[Selected Amount]]-Input_Table[[#This Row],[Quote1]],""))</f>
        <v/>
      </c>
      <c r="O287" s="21" t="str">
        <f>IF(Input_Table[[#This Row],[Quote2]]="","",  IFERROR(Input_Table[[#This Row],[Selected Amount]]-Input_Table[[#This Row],[Quote2]],""))</f>
        <v/>
      </c>
      <c r="P287" s="21" t="str">
        <f>IF(Input_Table[[#This Row],[Quote3]]="","",IFERROR(Input_Table[[#This Row],[Selected Amount]]-Input_Table[[#This Row],[Quote3]],""))</f>
        <v/>
      </c>
    </row>
    <row r="288" spans="2:16" x14ac:dyDescent="0.25">
      <c r="B288" s="43"/>
      <c r="C288" s="43"/>
      <c r="D288" s="45"/>
      <c r="E288" s="20"/>
      <c r="F288" s="45"/>
      <c r="G288" s="20"/>
      <c r="H288" s="45"/>
      <c r="I288" s="20"/>
      <c r="J288" s="30"/>
      <c r="K288" s="26"/>
      <c r="L288" s="46" t="str">
        <f>IFERROR(INDEX(Input_Table[[#This Row],[Item_Description]:[Vendor3]],MATCH(Input_Table[[#This Row],[Select Winning Quote!]],Input_Table[[#Headers],[Vendor1]:[Quote3]],0)),"")</f>
        <v/>
      </c>
      <c r="M28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8" s="21" t="str">
        <f>IF(Input_Table[[#This Row],[Quote1]]="","",  IFERROR(Input_Table[[#This Row],[Selected Amount]]-Input_Table[[#This Row],[Quote1]],""))</f>
        <v/>
      </c>
      <c r="O288" s="21" t="str">
        <f>IF(Input_Table[[#This Row],[Quote2]]="","",  IFERROR(Input_Table[[#This Row],[Selected Amount]]-Input_Table[[#This Row],[Quote2]],""))</f>
        <v/>
      </c>
      <c r="P288" s="21" t="str">
        <f>IF(Input_Table[[#This Row],[Quote3]]="","",IFERROR(Input_Table[[#This Row],[Selected Amount]]-Input_Table[[#This Row],[Quote3]],""))</f>
        <v/>
      </c>
    </row>
    <row r="289" spans="2:16" x14ac:dyDescent="0.25">
      <c r="B289" s="43"/>
      <c r="C289" s="43"/>
      <c r="D289" s="45"/>
      <c r="E289" s="20"/>
      <c r="F289" s="45"/>
      <c r="G289" s="20"/>
      <c r="H289" s="45"/>
      <c r="I289" s="20"/>
      <c r="J289" s="30"/>
      <c r="K289" s="26"/>
      <c r="L289" s="46" t="str">
        <f>IFERROR(INDEX(Input_Table[[#This Row],[Item_Description]:[Vendor3]],MATCH(Input_Table[[#This Row],[Select Winning Quote!]],Input_Table[[#Headers],[Vendor1]:[Quote3]],0)),"")</f>
        <v/>
      </c>
      <c r="M28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89" s="21" t="str">
        <f>IF(Input_Table[[#This Row],[Quote1]]="","",  IFERROR(Input_Table[[#This Row],[Selected Amount]]-Input_Table[[#This Row],[Quote1]],""))</f>
        <v/>
      </c>
      <c r="O289" s="21" t="str">
        <f>IF(Input_Table[[#This Row],[Quote2]]="","",  IFERROR(Input_Table[[#This Row],[Selected Amount]]-Input_Table[[#This Row],[Quote2]],""))</f>
        <v/>
      </c>
      <c r="P289" s="21" t="str">
        <f>IF(Input_Table[[#This Row],[Quote3]]="","",IFERROR(Input_Table[[#This Row],[Selected Amount]]-Input_Table[[#This Row],[Quote3]],""))</f>
        <v/>
      </c>
    </row>
    <row r="290" spans="2:16" x14ac:dyDescent="0.25">
      <c r="B290" s="43"/>
      <c r="C290" s="43"/>
      <c r="D290" s="45"/>
      <c r="E290" s="20"/>
      <c r="F290" s="45"/>
      <c r="G290" s="20"/>
      <c r="H290" s="45"/>
      <c r="I290" s="20"/>
      <c r="J290" s="30"/>
      <c r="K290" s="26"/>
      <c r="L290" s="46" t="str">
        <f>IFERROR(INDEX(Input_Table[[#This Row],[Item_Description]:[Vendor3]],MATCH(Input_Table[[#This Row],[Select Winning Quote!]],Input_Table[[#Headers],[Vendor1]:[Quote3]],0)),"")</f>
        <v/>
      </c>
      <c r="M29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0" s="21" t="str">
        <f>IF(Input_Table[[#This Row],[Quote1]]="","",  IFERROR(Input_Table[[#This Row],[Selected Amount]]-Input_Table[[#This Row],[Quote1]],""))</f>
        <v/>
      </c>
      <c r="O290" s="21" t="str">
        <f>IF(Input_Table[[#This Row],[Quote2]]="","",  IFERROR(Input_Table[[#This Row],[Selected Amount]]-Input_Table[[#This Row],[Quote2]],""))</f>
        <v/>
      </c>
      <c r="P290" s="21" t="str">
        <f>IF(Input_Table[[#This Row],[Quote3]]="","",IFERROR(Input_Table[[#This Row],[Selected Amount]]-Input_Table[[#This Row],[Quote3]],""))</f>
        <v/>
      </c>
    </row>
    <row r="291" spans="2:16" x14ac:dyDescent="0.25">
      <c r="B291" s="43"/>
      <c r="C291" s="43"/>
      <c r="D291" s="45"/>
      <c r="E291" s="20"/>
      <c r="F291" s="45"/>
      <c r="G291" s="20"/>
      <c r="H291" s="45"/>
      <c r="I291" s="20"/>
      <c r="J291" s="30"/>
      <c r="K291" s="26"/>
      <c r="L291" s="46" t="str">
        <f>IFERROR(INDEX(Input_Table[[#This Row],[Item_Description]:[Vendor3]],MATCH(Input_Table[[#This Row],[Select Winning Quote!]],Input_Table[[#Headers],[Vendor1]:[Quote3]],0)),"")</f>
        <v/>
      </c>
      <c r="M29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1" s="21" t="str">
        <f>IF(Input_Table[[#This Row],[Quote1]]="","",  IFERROR(Input_Table[[#This Row],[Selected Amount]]-Input_Table[[#This Row],[Quote1]],""))</f>
        <v/>
      </c>
      <c r="O291" s="21" t="str">
        <f>IF(Input_Table[[#This Row],[Quote2]]="","",  IFERROR(Input_Table[[#This Row],[Selected Amount]]-Input_Table[[#This Row],[Quote2]],""))</f>
        <v/>
      </c>
      <c r="P291" s="21" t="str">
        <f>IF(Input_Table[[#This Row],[Quote3]]="","",IFERROR(Input_Table[[#This Row],[Selected Amount]]-Input_Table[[#This Row],[Quote3]],""))</f>
        <v/>
      </c>
    </row>
    <row r="292" spans="2:16" x14ac:dyDescent="0.25">
      <c r="B292" s="43"/>
      <c r="C292" s="43"/>
      <c r="D292" s="45"/>
      <c r="E292" s="20"/>
      <c r="F292" s="45"/>
      <c r="G292" s="20"/>
      <c r="H292" s="45"/>
      <c r="I292" s="20"/>
      <c r="J292" s="30"/>
      <c r="K292" s="26"/>
      <c r="L292" s="46" t="str">
        <f>IFERROR(INDEX(Input_Table[[#This Row],[Item_Description]:[Vendor3]],MATCH(Input_Table[[#This Row],[Select Winning Quote!]],Input_Table[[#Headers],[Vendor1]:[Quote3]],0)),"")</f>
        <v/>
      </c>
      <c r="M29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2" s="21" t="str">
        <f>IF(Input_Table[[#This Row],[Quote1]]="","",  IFERROR(Input_Table[[#This Row],[Selected Amount]]-Input_Table[[#This Row],[Quote1]],""))</f>
        <v/>
      </c>
      <c r="O292" s="21" t="str">
        <f>IF(Input_Table[[#This Row],[Quote2]]="","",  IFERROR(Input_Table[[#This Row],[Selected Amount]]-Input_Table[[#This Row],[Quote2]],""))</f>
        <v/>
      </c>
      <c r="P292" s="21" t="str">
        <f>IF(Input_Table[[#This Row],[Quote3]]="","",IFERROR(Input_Table[[#This Row],[Selected Amount]]-Input_Table[[#This Row],[Quote3]],""))</f>
        <v/>
      </c>
    </row>
    <row r="293" spans="2:16" x14ac:dyDescent="0.25">
      <c r="B293" s="43"/>
      <c r="C293" s="43"/>
      <c r="D293" s="45"/>
      <c r="E293" s="20"/>
      <c r="F293" s="45"/>
      <c r="G293" s="20"/>
      <c r="H293" s="45"/>
      <c r="I293" s="20"/>
      <c r="J293" s="30"/>
      <c r="K293" s="26"/>
      <c r="L293" s="46" t="str">
        <f>IFERROR(INDEX(Input_Table[[#This Row],[Item_Description]:[Vendor3]],MATCH(Input_Table[[#This Row],[Select Winning Quote!]],Input_Table[[#Headers],[Vendor1]:[Quote3]],0)),"")</f>
        <v/>
      </c>
      <c r="M29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3" s="21" t="str">
        <f>IF(Input_Table[[#This Row],[Quote1]]="","",  IFERROR(Input_Table[[#This Row],[Selected Amount]]-Input_Table[[#This Row],[Quote1]],""))</f>
        <v/>
      </c>
      <c r="O293" s="21" t="str">
        <f>IF(Input_Table[[#This Row],[Quote2]]="","",  IFERROR(Input_Table[[#This Row],[Selected Amount]]-Input_Table[[#This Row],[Quote2]],""))</f>
        <v/>
      </c>
      <c r="P293" s="21" t="str">
        <f>IF(Input_Table[[#This Row],[Quote3]]="","",IFERROR(Input_Table[[#This Row],[Selected Amount]]-Input_Table[[#This Row],[Quote3]],""))</f>
        <v/>
      </c>
    </row>
    <row r="294" spans="2:16" x14ac:dyDescent="0.25">
      <c r="B294" s="43"/>
      <c r="C294" s="43"/>
      <c r="D294" s="45"/>
      <c r="E294" s="20"/>
      <c r="F294" s="45"/>
      <c r="G294" s="20"/>
      <c r="H294" s="45"/>
      <c r="I294" s="20"/>
      <c r="J294" s="30"/>
      <c r="K294" s="26"/>
      <c r="L294" s="46" t="str">
        <f>IFERROR(INDEX(Input_Table[[#This Row],[Item_Description]:[Vendor3]],MATCH(Input_Table[[#This Row],[Select Winning Quote!]],Input_Table[[#Headers],[Vendor1]:[Quote3]],0)),"")</f>
        <v/>
      </c>
      <c r="M29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4" s="21" t="str">
        <f>IF(Input_Table[[#This Row],[Quote1]]="","",  IFERROR(Input_Table[[#This Row],[Selected Amount]]-Input_Table[[#This Row],[Quote1]],""))</f>
        <v/>
      </c>
      <c r="O294" s="21" t="str">
        <f>IF(Input_Table[[#This Row],[Quote2]]="","",  IFERROR(Input_Table[[#This Row],[Selected Amount]]-Input_Table[[#This Row],[Quote2]],""))</f>
        <v/>
      </c>
      <c r="P294" s="21" t="str">
        <f>IF(Input_Table[[#This Row],[Quote3]]="","",IFERROR(Input_Table[[#This Row],[Selected Amount]]-Input_Table[[#This Row],[Quote3]],""))</f>
        <v/>
      </c>
    </row>
    <row r="295" spans="2:16" x14ac:dyDescent="0.25">
      <c r="B295" s="43"/>
      <c r="C295" s="43"/>
      <c r="D295" s="45"/>
      <c r="E295" s="20"/>
      <c r="F295" s="45"/>
      <c r="G295" s="20"/>
      <c r="H295" s="45"/>
      <c r="I295" s="20"/>
      <c r="J295" s="30"/>
      <c r="K295" s="26"/>
      <c r="L295" s="46" t="str">
        <f>IFERROR(INDEX(Input_Table[[#This Row],[Item_Description]:[Vendor3]],MATCH(Input_Table[[#This Row],[Select Winning Quote!]],Input_Table[[#Headers],[Vendor1]:[Quote3]],0)),"")</f>
        <v/>
      </c>
      <c r="M29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5" s="21" t="str">
        <f>IF(Input_Table[[#This Row],[Quote1]]="","",  IFERROR(Input_Table[[#This Row],[Selected Amount]]-Input_Table[[#This Row],[Quote1]],""))</f>
        <v/>
      </c>
      <c r="O295" s="21" t="str">
        <f>IF(Input_Table[[#This Row],[Quote2]]="","",  IFERROR(Input_Table[[#This Row],[Selected Amount]]-Input_Table[[#This Row],[Quote2]],""))</f>
        <v/>
      </c>
      <c r="P295" s="21" t="str">
        <f>IF(Input_Table[[#This Row],[Quote3]]="","",IFERROR(Input_Table[[#This Row],[Selected Amount]]-Input_Table[[#This Row],[Quote3]],""))</f>
        <v/>
      </c>
    </row>
    <row r="296" spans="2:16" x14ac:dyDescent="0.25">
      <c r="B296" s="43"/>
      <c r="C296" s="43"/>
      <c r="D296" s="45"/>
      <c r="E296" s="20"/>
      <c r="F296" s="45"/>
      <c r="G296" s="20"/>
      <c r="H296" s="45"/>
      <c r="I296" s="20"/>
      <c r="J296" s="30"/>
      <c r="K296" s="26"/>
      <c r="L296" s="46" t="str">
        <f>IFERROR(INDEX(Input_Table[[#This Row],[Item_Description]:[Vendor3]],MATCH(Input_Table[[#This Row],[Select Winning Quote!]],Input_Table[[#Headers],[Vendor1]:[Quote3]],0)),"")</f>
        <v/>
      </c>
      <c r="M29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6" s="21" t="str">
        <f>IF(Input_Table[[#This Row],[Quote1]]="","",  IFERROR(Input_Table[[#This Row],[Selected Amount]]-Input_Table[[#This Row],[Quote1]],""))</f>
        <v/>
      </c>
      <c r="O296" s="21" t="str">
        <f>IF(Input_Table[[#This Row],[Quote2]]="","",  IFERROR(Input_Table[[#This Row],[Selected Amount]]-Input_Table[[#This Row],[Quote2]],""))</f>
        <v/>
      </c>
      <c r="P296" s="21" t="str">
        <f>IF(Input_Table[[#This Row],[Quote3]]="","",IFERROR(Input_Table[[#This Row],[Selected Amount]]-Input_Table[[#This Row],[Quote3]],""))</f>
        <v/>
      </c>
    </row>
    <row r="297" spans="2:16" x14ac:dyDescent="0.25">
      <c r="B297" s="43"/>
      <c r="C297" s="43"/>
      <c r="D297" s="45"/>
      <c r="E297" s="20"/>
      <c r="F297" s="45"/>
      <c r="G297" s="20"/>
      <c r="H297" s="45"/>
      <c r="I297" s="20"/>
      <c r="J297" s="30"/>
      <c r="K297" s="26"/>
      <c r="L297" s="46" t="str">
        <f>IFERROR(INDEX(Input_Table[[#This Row],[Item_Description]:[Vendor3]],MATCH(Input_Table[[#This Row],[Select Winning Quote!]],Input_Table[[#Headers],[Vendor1]:[Quote3]],0)),"")</f>
        <v/>
      </c>
      <c r="M29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7" s="21" t="str">
        <f>IF(Input_Table[[#This Row],[Quote1]]="","",  IFERROR(Input_Table[[#This Row],[Selected Amount]]-Input_Table[[#This Row],[Quote1]],""))</f>
        <v/>
      </c>
      <c r="O297" s="21" t="str">
        <f>IF(Input_Table[[#This Row],[Quote2]]="","",  IFERROR(Input_Table[[#This Row],[Selected Amount]]-Input_Table[[#This Row],[Quote2]],""))</f>
        <v/>
      </c>
      <c r="P297" s="21" t="str">
        <f>IF(Input_Table[[#This Row],[Quote3]]="","",IFERROR(Input_Table[[#This Row],[Selected Amount]]-Input_Table[[#This Row],[Quote3]],""))</f>
        <v/>
      </c>
    </row>
    <row r="298" spans="2:16" x14ac:dyDescent="0.25">
      <c r="B298" s="43"/>
      <c r="C298" s="43"/>
      <c r="D298" s="45"/>
      <c r="E298" s="20"/>
      <c r="F298" s="45"/>
      <c r="G298" s="20"/>
      <c r="H298" s="45"/>
      <c r="I298" s="20"/>
      <c r="J298" s="30"/>
      <c r="K298" s="26"/>
      <c r="L298" s="46" t="str">
        <f>IFERROR(INDEX(Input_Table[[#This Row],[Item_Description]:[Vendor3]],MATCH(Input_Table[[#This Row],[Select Winning Quote!]],Input_Table[[#Headers],[Vendor1]:[Quote3]],0)),"")</f>
        <v/>
      </c>
      <c r="M29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8" s="21" t="str">
        <f>IF(Input_Table[[#This Row],[Quote1]]="","",  IFERROR(Input_Table[[#This Row],[Selected Amount]]-Input_Table[[#This Row],[Quote1]],""))</f>
        <v/>
      </c>
      <c r="O298" s="21" t="str">
        <f>IF(Input_Table[[#This Row],[Quote2]]="","",  IFERROR(Input_Table[[#This Row],[Selected Amount]]-Input_Table[[#This Row],[Quote2]],""))</f>
        <v/>
      </c>
      <c r="P298" s="21" t="str">
        <f>IF(Input_Table[[#This Row],[Quote3]]="","",IFERROR(Input_Table[[#This Row],[Selected Amount]]-Input_Table[[#This Row],[Quote3]],""))</f>
        <v/>
      </c>
    </row>
    <row r="299" spans="2:16" x14ac:dyDescent="0.25">
      <c r="B299" s="43"/>
      <c r="C299" s="43"/>
      <c r="D299" s="45"/>
      <c r="E299" s="20"/>
      <c r="F299" s="45"/>
      <c r="G299" s="20"/>
      <c r="H299" s="45"/>
      <c r="I299" s="20"/>
      <c r="J299" s="30"/>
      <c r="K299" s="26"/>
      <c r="L299" s="46" t="str">
        <f>IFERROR(INDEX(Input_Table[[#This Row],[Item_Description]:[Vendor3]],MATCH(Input_Table[[#This Row],[Select Winning Quote!]],Input_Table[[#Headers],[Vendor1]:[Quote3]],0)),"")</f>
        <v/>
      </c>
      <c r="M29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299" s="21" t="str">
        <f>IF(Input_Table[[#This Row],[Quote1]]="","",  IFERROR(Input_Table[[#This Row],[Selected Amount]]-Input_Table[[#This Row],[Quote1]],""))</f>
        <v/>
      </c>
      <c r="O299" s="21" t="str">
        <f>IF(Input_Table[[#This Row],[Quote2]]="","",  IFERROR(Input_Table[[#This Row],[Selected Amount]]-Input_Table[[#This Row],[Quote2]],""))</f>
        <v/>
      </c>
      <c r="P299" s="21" t="str">
        <f>IF(Input_Table[[#This Row],[Quote3]]="","",IFERROR(Input_Table[[#This Row],[Selected Amount]]-Input_Table[[#This Row],[Quote3]],""))</f>
        <v/>
      </c>
    </row>
    <row r="300" spans="2:16" x14ac:dyDescent="0.25">
      <c r="B300" s="43"/>
      <c r="C300" s="43"/>
      <c r="D300" s="45"/>
      <c r="E300" s="20"/>
      <c r="F300" s="45"/>
      <c r="G300" s="20"/>
      <c r="H300" s="45"/>
      <c r="I300" s="20"/>
      <c r="J300" s="30"/>
      <c r="K300" s="26"/>
      <c r="L300" s="46" t="str">
        <f>IFERROR(INDEX(Input_Table[[#This Row],[Item_Description]:[Vendor3]],MATCH(Input_Table[[#This Row],[Select Winning Quote!]],Input_Table[[#Headers],[Vendor1]:[Quote3]],0)),"")</f>
        <v/>
      </c>
      <c r="M30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0" s="21" t="str">
        <f>IF(Input_Table[[#This Row],[Quote1]]="","",  IFERROR(Input_Table[[#This Row],[Selected Amount]]-Input_Table[[#This Row],[Quote1]],""))</f>
        <v/>
      </c>
      <c r="O300" s="21" t="str">
        <f>IF(Input_Table[[#This Row],[Quote2]]="","",  IFERROR(Input_Table[[#This Row],[Selected Amount]]-Input_Table[[#This Row],[Quote2]],""))</f>
        <v/>
      </c>
      <c r="P300" s="21" t="str">
        <f>IF(Input_Table[[#This Row],[Quote3]]="","",IFERROR(Input_Table[[#This Row],[Selected Amount]]-Input_Table[[#This Row],[Quote3]],""))</f>
        <v/>
      </c>
    </row>
    <row r="301" spans="2:16" x14ac:dyDescent="0.25">
      <c r="B301" s="43"/>
      <c r="C301" s="43"/>
      <c r="D301" s="45"/>
      <c r="E301" s="20"/>
      <c r="F301" s="45"/>
      <c r="G301" s="20"/>
      <c r="H301" s="45"/>
      <c r="I301" s="20"/>
      <c r="J301" s="30"/>
      <c r="K301" s="26"/>
      <c r="L301" s="46" t="str">
        <f>IFERROR(INDEX(Input_Table[[#This Row],[Item_Description]:[Vendor3]],MATCH(Input_Table[[#This Row],[Select Winning Quote!]],Input_Table[[#Headers],[Vendor1]:[Quote3]],0)),"")</f>
        <v/>
      </c>
      <c r="M30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1" s="21" t="str">
        <f>IF(Input_Table[[#This Row],[Quote1]]="","",  IFERROR(Input_Table[[#This Row],[Selected Amount]]-Input_Table[[#This Row],[Quote1]],""))</f>
        <v/>
      </c>
      <c r="O301" s="21" t="str">
        <f>IF(Input_Table[[#This Row],[Quote2]]="","",  IFERROR(Input_Table[[#This Row],[Selected Amount]]-Input_Table[[#This Row],[Quote2]],""))</f>
        <v/>
      </c>
      <c r="P301" s="21" t="str">
        <f>IF(Input_Table[[#This Row],[Quote3]]="","",IFERROR(Input_Table[[#This Row],[Selected Amount]]-Input_Table[[#This Row],[Quote3]],""))</f>
        <v/>
      </c>
    </row>
    <row r="302" spans="2:16" x14ac:dyDescent="0.25">
      <c r="B302" s="43"/>
      <c r="C302" s="43"/>
      <c r="D302" s="45"/>
      <c r="E302" s="20"/>
      <c r="F302" s="45"/>
      <c r="G302" s="20"/>
      <c r="H302" s="45"/>
      <c r="I302" s="20"/>
      <c r="J302" s="30"/>
      <c r="K302" s="26"/>
      <c r="L302" s="46" t="str">
        <f>IFERROR(INDEX(Input_Table[[#This Row],[Item_Description]:[Vendor3]],MATCH(Input_Table[[#This Row],[Select Winning Quote!]],Input_Table[[#Headers],[Vendor1]:[Quote3]],0)),"")</f>
        <v/>
      </c>
      <c r="M30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2" s="21" t="str">
        <f>IF(Input_Table[[#This Row],[Quote1]]="","",  IFERROR(Input_Table[[#This Row],[Selected Amount]]-Input_Table[[#This Row],[Quote1]],""))</f>
        <v/>
      </c>
      <c r="O302" s="21" t="str">
        <f>IF(Input_Table[[#This Row],[Quote2]]="","",  IFERROR(Input_Table[[#This Row],[Selected Amount]]-Input_Table[[#This Row],[Quote2]],""))</f>
        <v/>
      </c>
      <c r="P302" s="21" t="str">
        <f>IF(Input_Table[[#This Row],[Quote3]]="","",IFERROR(Input_Table[[#This Row],[Selected Amount]]-Input_Table[[#This Row],[Quote3]],""))</f>
        <v/>
      </c>
    </row>
    <row r="303" spans="2:16" x14ac:dyDescent="0.25">
      <c r="B303" s="43"/>
      <c r="C303" s="43"/>
      <c r="D303" s="45"/>
      <c r="E303" s="20"/>
      <c r="F303" s="45"/>
      <c r="G303" s="20"/>
      <c r="H303" s="45"/>
      <c r="I303" s="20"/>
      <c r="J303" s="30"/>
      <c r="K303" s="26"/>
      <c r="L303" s="46" t="str">
        <f>IFERROR(INDEX(Input_Table[[#This Row],[Item_Description]:[Vendor3]],MATCH(Input_Table[[#This Row],[Select Winning Quote!]],Input_Table[[#Headers],[Vendor1]:[Quote3]],0)),"")</f>
        <v/>
      </c>
      <c r="M30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3" s="21" t="str">
        <f>IF(Input_Table[[#This Row],[Quote1]]="","",  IFERROR(Input_Table[[#This Row],[Selected Amount]]-Input_Table[[#This Row],[Quote1]],""))</f>
        <v/>
      </c>
      <c r="O303" s="21" t="str">
        <f>IF(Input_Table[[#This Row],[Quote2]]="","",  IFERROR(Input_Table[[#This Row],[Selected Amount]]-Input_Table[[#This Row],[Quote2]],""))</f>
        <v/>
      </c>
      <c r="P303" s="21" t="str">
        <f>IF(Input_Table[[#This Row],[Quote3]]="","",IFERROR(Input_Table[[#This Row],[Selected Amount]]-Input_Table[[#This Row],[Quote3]],""))</f>
        <v/>
      </c>
    </row>
    <row r="304" spans="2:16" x14ac:dyDescent="0.25">
      <c r="B304" s="43"/>
      <c r="C304" s="43"/>
      <c r="D304" s="45"/>
      <c r="E304" s="20"/>
      <c r="F304" s="45"/>
      <c r="G304" s="20"/>
      <c r="H304" s="45"/>
      <c r="I304" s="20"/>
      <c r="J304" s="30"/>
      <c r="K304" s="26"/>
      <c r="L304" s="46" t="str">
        <f>IFERROR(INDEX(Input_Table[[#This Row],[Item_Description]:[Vendor3]],MATCH(Input_Table[[#This Row],[Select Winning Quote!]],Input_Table[[#Headers],[Vendor1]:[Quote3]],0)),"")</f>
        <v/>
      </c>
      <c r="M30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4" s="21" t="str">
        <f>IF(Input_Table[[#This Row],[Quote1]]="","",  IFERROR(Input_Table[[#This Row],[Selected Amount]]-Input_Table[[#This Row],[Quote1]],""))</f>
        <v/>
      </c>
      <c r="O304" s="21" t="str">
        <f>IF(Input_Table[[#This Row],[Quote2]]="","",  IFERROR(Input_Table[[#This Row],[Selected Amount]]-Input_Table[[#This Row],[Quote2]],""))</f>
        <v/>
      </c>
      <c r="P304" s="21" t="str">
        <f>IF(Input_Table[[#This Row],[Quote3]]="","",IFERROR(Input_Table[[#This Row],[Selected Amount]]-Input_Table[[#This Row],[Quote3]],""))</f>
        <v/>
      </c>
    </row>
    <row r="305" spans="2:16" x14ac:dyDescent="0.25">
      <c r="B305" s="43"/>
      <c r="C305" s="43"/>
      <c r="D305" s="45"/>
      <c r="E305" s="20"/>
      <c r="F305" s="45"/>
      <c r="G305" s="20"/>
      <c r="H305" s="45"/>
      <c r="I305" s="20"/>
      <c r="J305" s="30"/>
      <c r="K305" s="26"/>
      <c r="L305" s="46" t="str">
        <f>IFERROR(INDEX(Input_Table[[#This Row],[Item_Description]:[Vendor3]],MATCH(Input_Table[[#This Row],[Select Winning Quote!]],Input_Table[[#Headers],[Vendor1]:[Quote3]],0)),"")</f>
        <v/>
      </c>
      <c r="M30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5" s="21" t="str">
        <f>IF(Input_Table[[#This Row],[Quote1]]="","",  IFERROR(Input_Table[[#This Row],[Selected Amount]]-Input_Table[[#This Row],[Quote1]],""))</f>
        <v/>
      </c>
      <c r="O305" s="21" t="str">
        <f>IF(Input_Table[[#This Row],[Quote2]]="","",  IFERROR(Input_Table[[#This Row],[Selected Amount]]-Input_Table[[#This Row],[Quote2]],""))</f>
        <v/>
      </c>
      <c r="P305" s="21" t="str">
        <f>IF(Input_Table[[#This Row],[Quote3]]="","",IFERROR(Input_Table[[#This Row],[Selected Amount]]-Input_Table[[#This Row],[Quote3]],""))</f>
        <v/>
      </c>
    </row>
    <row r="306" spans="2:16" x14ac:dyDescent="0.25">
      <c r="B306" s="43"/>
      <c r="C306" s="43"/>
      <c r="D306" s="45"/>
      <c r="E306" s="20"/>
      <c r="F306" s="45"/>
      <c r="G306" s="20"/>
      <c r="H306" s="45"/>
      <c r="I306" s="20"/>
      <c r="J306" s="30"/>
      <c r="K306" s="26"/>
      <c r="L306" s="46" t="str">
        <f>IFERROR(INDEX(Input_Table[[#This Row],[Item_Description]:[Vendor3]],MATCH(Input_Table[[#This Row],[Select Winning Quote!]],Input_Table[[#Headers],[Vendor1]:[Quote3]],0)),"")</f>
        <v/>
      </c>
      <c r="M30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6" s="21" t="str">
        <f>IF(Input_Table[[#This Row],[Quote1]]="","",  IFERROR(Input_Table[[#This Row],[Selected Amount]]-Input_Table[[#This Row],[Quote1]],""))</f>
        <v/>
      </c>
      <c r="O306" s="21" t="str">
        <f>IF(Input_Table[[#This Row],[Quote2]]="","",  IFERROR(Input_Table[[#This Row],[Selected Amount]]-Input_Table[[#This Row],[Quote2]],""))</f>
        <v/>
      </c>
      <c r="P306" s="21" t="str">
        <f>IF(Input_Table[[#This Row],[Quote3]]="","",IFERROR(Input_Table[[#This Row],[Selected Amount]]-Input_Table[[#This Row],[Quote3]],""))</f>
        <v/>
      </c>
    </row>
    <row r="307" spans="2:16" x14ac:dyDescent="0.25">
      <c r="B307" s="43"/>
      <c r="C307" s="43"/>
      <c r="D307" s="45"/>
      <c r="E307" s="20"/>
      <c r="F307" s="45"/>
      <c r="G307" s="20"/>
      <c r="H307" s="45"/>
      <c r="I307" s="20"/>
      <c r="J307" s="30"/>
      <c r="K307" s="26"/>
      <c r="L307" s="46" t="str">
        <f>IFERROR(INDEX(Input_Table[[#This Row],[Item_Description]:[Vendor3]],MATCH(Input_Table[[#This Row],[Select Winning Quote!]],Input_Table[[#Headers],[Vendor1]:[Quote3]],0)),"")</f>
        <v/>
      </c>
      <c r="M30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7" s="21" t="str">
        <f>IF(Input_Table[[#This Row],[Quote1]]="","",  IFERROR(Input_Table[[#This Row],[Selected Amount]]-Input_Table[[#This Row],[Quote1]],""))</f>
        <v/>
      </c>
      <c r="O307" s="21" t="str">
        <f>IF(Input_Table[[#This Row],[Quote2]]="","",  IFERROR(Input_Table[[#This Row],[Selected Amount]]-Input_Table[[#This Row],[Quote2]],""))</f>
        <v/>
      </c>
      <c r="P307" s="21" t="str">
        <f>IF(Input_Table[[#This Row],[Quote3]]="","",IFERROR(Input_Table[[#This Row],[Selected Amount]]-Input_Table[[#This Row],[Quote3]],""))</f>
        <v/>
      </c>
    </row>
    <row r="308" spans="2:16" x14ac:dyDescent="0.25">
      <c r="B308" s="43"/>
      <c r="C308" s="43"/>
      <c r="D308" s="45"/>
      <c r="E308" s="20"/>
      <c r="F308" s="45"/>
      <c r="G308" s="20"/>
      <c r="H308" s="45"/>
      <c r="I308" s="20"/>
      <c r="J308" s="30"/>
      <c r="K308" s="26"/>
      <c r="L308" s="46" t="str">
        <f>IFERROR(INDEX(Input_Table[[#This Row],[Item_Description]:[Vendor3]],MATCH(Input_Table[[#This Row],[Select Winning Quote!]],Input_Table[[#Headers],[Vendor1]:[Quote3]],0)),"")</f>
        <v/>
      </c>
      <c r="M30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8" s="21" t="str">
        <f>IF(Input_Table[[#This Row],[Quote1]]="","",  IFERROR(Input_Table[[#This Row],[Selected Amount]]-Input_Table[[#This Row],[Quote1]],""))</f>
        <v/>
      </c>
      <c r="O308" s="21" t="str">
        <f>IF(Input_Table[[#This Row],[Quote2]]="","",  IFERROR(Input_Table[[#This Row],[Selected Amount]]-Input_Table[[#This Row],[Quote2]],""))</f>
        <v/>
      </c>
      <c r="P308" s="21" t="str">
        <f>IF(Input_Table[[#This Row],[Quote3]]="","",IFERROR(Input_Table[[#This Row],[Selected Amount]]-Input_Table[[#This Row],[Quote3]],""))</f>
        <v/>
      </c>
    </row>
    <row r="309" spans="2:16" x14ac:dyDescent="0.25">
      <c r="B309" s="43"/>
      <c r="C309" s="43"/>
      <c r="D309" s="45"/>
      <c r="E309" s="20"/>
      <c r="F309" s="45"/>
      <c r="G309" s="20"/>
      <c r="H309" s="45"/>
      <c r="I309" s="20"/>
      <c r="J309" s="30"/>
      <c r="K309" s="26"/>
      <c r="L309" s="46" t="str">
        <f>IFERROR(INDEX(Input_Table[[#This Row],[Item_Description]:[Vendor3]],MATCH(Input_Table[[#This Row],[Select Winning Quote!]],Input_Table[[#Headers],[Vendor1]:[Quote3]],0)),"")</f>
        <v/>
      </c>
      <c r="M30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09" s="21" t="str">
        <f>IF(Input_Table[[#This Row],[Quote1]]="","",  IFERROR(Input_Table[[#This Row],[Selected Amount]]-Input_Table[[#This Row],[Quote1]],""))</f>
        <v/>
      </c>
      <c r="O309" s="21" t="str">
        <f>IF(Input_Table[[#This Row],[Quote2]]="","",  IFERROR(Input_Table[[#This Row],[Selected Amount]]-Input_Table[[#This Row],[Quote2]],""))</f>
        <v/>
      </c>
      <c r="P309" s="21" t="str">
        <f>IF(Input_Table[[#This Row],[Quote3]]="","",IFERROR(Input_Table[[#This Row],[Selected Amount]]-Input_Table[[#This Row],[Quote3]],""))</f>
        <v/>
      </c>
    </row>
    <row r="310" spans="2:16" x14ac:dyDescent="0.25">
      <c r="B310" s="43"/>
      <c r="C310" s="43"/>
      <c r="D310" s="45"/>
      <c r="E310" s="20"/>
      <c r="F310" s="45"/>
      <c r="G310" s="20"/>
      <c r="H310" s="45"/>
      <c r="I310" s="20"/>
      <c r="J310" s="30"/>
      <c r="K310" s="26"/>
      <c r="L310" s="46" t="str">
        <f>IFERROR(INDEX(Input_Table[[#This Row],[Item_Description]:[Vendor3]],MATCH(Input_Table[[#This Row],[Select Winning Quote!]],Input_Table[[#Headers],[Vendor1]:[Quote3]],0)),"")</f>
        <v/>
      </c>
      <c r="M31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0" s="21" t="str">
        <f>IF(Input_Table[[#This Row],[Quote1]]="","",  IFERROR(Input_Table[[#This Row],[Selected Amount]]-Input_Table[[#This Row],[Quote1]],""))</f>
        <v/>
      </c>
      <c r="O310" s="21" t="str">
        <f>IF(Input_Table[[#This Row],[Quote2]]="","",  IFERROR(Input_Table[[#This Row],[Selected Amount]]-Input_Table[[#This Row],[Quote2]],""))</f>
        <v/>
      </c>
      <c r="P310" s="21" t="str">
        <f>IF(Input_Table[[#This Row],[Quote3]]="","",IFERROR(Input_Table[[#This Row],[Selected Amount]]-Input_Table[[#This Row],[Quote3]],""))</f>
        <v/>
      </c>
    </row>
    <row r="311" spans="2:16" x14ac:dyDescent="0.25">
      <c r="B311" s="43"/>
      <c r="C311" s="43"/>
      <c r="D311" s="45"/>
      <c r="E311" s="20"/>
      <c r="F311" s="45"/>
      <c r="G311" s="20"/>
      <c r="H311" s="45"/>
      <c r="I311" s="20"/>
      <c r="J311" s="30"/>
      <c r="K311" s="26"/>
      <c r="L311" s="46" t="str">
        <f>IFERROR(INDEX(Input_Table[[#This Row],[Item_Description]:[Vendor3]],MATCH(Input_Table[[#This Row],[Select Winning Quote!]],Input_Table[[#Headers],[Vendor1]:[Quote3]],0)),"")</f>
        <v/>
      </c>
      <c r="M31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1" s="21" t="str">
        <f>IF(Input_Table[[#This Row],[Quote1]]="","",  IFERROR(Input_Table[[#This Row],[Selected Amount]]-Input_Table[[#This Row],[Quote1]],""))</f>
        <v/>
      </c>
      <c r="O311" s="21" t="str">
        <f>IF(Input_Table[[#This Row],[Quote2]]="","",  IFERROR(Input_Table[[#This Row],[Selected Amount]]-Input_Table[[#This Row],[Quote2]],""))</f>
        <v/>
      </c>
      <c r="P311" s="21" t="str">
        <f>IF(Input_Table[[#This Row],[Quote3]]="","",IFERROR(Input_Table[[#This Row],[Selected Amount]]-Input_Table[[#This Row],[Quote3]],""))</f>
        <v/>
      </c>
    </row>
    <row r="312" spans="2:16" x14ac:dyDescent="0.25">
      <c r="B312" s="43"/>
      <c r="C312" s="43"/>
      <c r="D312" s="45"/>
      <c r="E312" s="20"/>
      <c r="F312" s="45"/>
      <c r="G312" s="20"/>
      <c r="H312" s="45"/>
      <c r="I312" s="20"/>
      <c r="J312" s="30"/>
      <c r="K312" s="26"/>
      <c r="L312" s="46" t="str">
        <f>IFERROR(INDEX(Input_Table[[#This Row],[Item_Description]:[Vendor3]],MATCH(Input_Table[[#This Row],[Select Winning Quote!]],Input_Table[[#Headers],[Vendor1]:[Quote3]],0)),"")</f>
        <v/>
      </c>
      <c r="M31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2" s="21" t="str">
        <f>IF(Input_Table[[#This Row],[Quote1]]="","",  IFERROR(Input_Table[[#This Row],[Selected Amount]]-Input_Table[[#This Row],[Quote1]],""))</f>
        <v/>
      </c>
      <c r="O312" s="21" t="str">
        <f>IF(Input_Table[[#This Row],[Quote2]]="","",  IFERROR(Input_Table[[#This Row],[Selected Amount]]-Input_Table[[#This Row],[Quote2]],""))</f>
        <v/>
      </c>
      <c r="P312" s="21" t="str">
        <f>IF(Input_Table[[#This Row],[Quote3]]="","",IFERROR(Input_Table[[#This Row],[Selected Amount]]-Input_Table[[#This Row],[Quote3]],""))</f>
        <v/>
      </c>
    </row>
    <row r="313" spans="2:16" x14ac:dyDescent="0.25">
      <c r="B313" s="43"/>
      <c r="C313" s="43"/>
      <c r="D313" s="45"/>
      <c r="E313" s="20"/>
      <c r="F313" s="45"/>
      <c r="G313" s="20"/>
      <c r="H313" s="45"/>
      <c r="I313" s="20"/>
      <c r="J313" s="30"/>
      <c r="K313" s="26"/>
      <c r="L313" s="46" t="str">
        <f>IFERROR(INDEX(Input_Table[[#This Row],[Item_Description]:[Vendor3]],MATCH(Input_Table[[#This Row],[Select Winning Quote!]],Input_Table[[#Headers],[Vendor1]:[Quote3]],0)),"")</f>
        <v/>
      </c>
      <c r="M31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3" s="21" t="str">
        <f>IF(Input_Table[[#This Row],[Quote1]]="","",  IFERROR(Input_Table[[#This Row],[Selected Amount]]-Input_Table[[#This Row],[Quote1]],""))</f>
        <v/>
      </c>
      <c r="O313" s="21" t="str">
        <f>IF(Input_Table[[#This Row],[Quote2]]="","",  IFERROR(Input_Table[[#This Row],[Selected Amount]]-Input_Table[[#This Row],[Quote2]],""))</f>
        <v/>
      </c>
      <c r="P313" s="21" t="str">
        <f>IF(Input_Table[[#This Row],[Quote3]]="","",IFERROR(Input_Table[[#This Row],[Selected Amount]]-Input_Table[[#This Row],[Quote3]],""))</f>
        <v/>
      </c>
    </row>
    <row r="314" spans="2:16" x14ac:dyDescent="0.25">
      <c r="B314" s="43"/>
      <c r="C314" s="43"/>
      <c r="D314" s="45"/>
      <c r="E314" s="20"/>
      <c r="F314" s="45"/>
      <c r="G314" s="20"/>
      <c r="H314" s="45"/>
      <c r="I314" s="20"/>
      <c r="J314" s="30"/>
      <c r="K314" s="26"/>
      <c r="L314" s="46" t="str">
        <f>IFERROR(INDEX(Input_Table[[#This Row],[Item_Description]:[Vendor3]],MATCH(Input_Table[[#This Row],[Select Winning Quote!]],Input_Table[[#Headers],[Vendor1]:[Quote3]],0)),"")</f>
        <v/>
      </c>
      <c r="M31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4" s="21" t="str">
        <f>IF(Input_Table[[#This Row],[Quote1]]="","",  IFERROR(Input_Table[[#This Row],[Selected Amount]]-Input_Table[[#This Row],[Quote1]],""))</f>
        <v/>
      </c>
      <c r="O314" s="21" t="str">
        <f>IF(Input_Table[[#This Row],[Quote2]]="","",  IFERROR(Input_Table[[#This Row],[Selected Amount]]-Input_Table[[#This Row],[Quote2]],""))</f>
        <v/>
      </c>
      <c r="P314" s="21" t="str">
        <f>IF(Input_Table[[#This Row],[Quote3]]="","",IFERROR(Input_Table[[#This Row],[Selected Amount]]-Input_Table[[#This Row],[Quote3]],""))</f>
        <v/>
      </c>
    </row>
    <row r="315" spans="2:16" x14ac:dyDescent="0.25">
      <c r="B315" s="43"/>
      <c r="C315" s="43"/>
      <c r="D315" s="45"/>
      <c r="E315" s="20"/>
      <c r="F315" s="45"/>
      <c r="G315" s="20"/>
      <c r="H315" s="45"/>
      <c r="I315" s="20"/>
      <c r="J315" s="30"/>
      <c r="K315" s="26"/>
      <c r="L315" s="46" t="str">
        <f>IFERROR(INDEX(Input_Table[[#This Row],[Item_Description]:[Vendor3]],MATCH(Input_Table[[#This Row],[Select Winning Quote!]],Input_Table[[#Headers],[Vendor1]:[Quote3]],0)),"")</f>
        <v/>
      </c>
      <c r="M31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5" s="21" t="str">
        <f>IF(Input_Table[[#This Row],[Quote1]]="","",  IFERROR(Input_Table[[#This Row],[Selected Amount]]-Input_Table[[#This Row],[Quote1]],""))</f>
        <v/>
      </c>
      <c r="O315" s="21" t="str">
        <f>IF(Input_Table[[#This Row],[Quote2]]="","",  IFERROR(Input_Table[[#This Row],[Selected Amount]]-Input_Table[[#This Row],[Quote2]],""))</f>
        <v/>
      </c>
      <c r="P315" s="21" t="str">
        <f>IF(Input_Table[[#This Row],[Quote3]]="","",IFERROR(Input_Table[[#This Row],[Selected Amount]]-Input_Table[[#This Row],[Quote3]],""))</f>
        <v/>
      </c>
    </row>
    <row r="316" spans="2:16" x14ac:dyDescent="0.25">
      <c r="B316" s="43"/>
      <c r="C316" s="43"/>
      <c r="D316" s="45"/>
      <c r="E316" s="20"/>
      <c r="F316" s="45"/>
      <c r="G316" s="20"/>
      <c r="H316" s="45"/>
      <c r="I316" s="20"/>
      <c r="J316" s="30"/>
      <c r="K316" s="26"/>
      <c r="L316" s="46" t="str">
        <f>IFERROR(INDEX(Input_Table[[#This Row],[Item_Description]:[Vendor3]],MATCH(Input_Table[[#This Row],[Select Winning Quote!]],Input_Table[[#Headers],[Vendor1]:[Quote3]],0)),"")</f>
        <v/>
      </c>
      <c r="M31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6" s="21" t="str">
        <f>IF(Input_Table[[#This Row],[Quote1]]="","",  IFERROR(Input_Table[[#This Row],[Selected Amount]]-Input_Table[[#This Row],[Quote1]],""))</f>
        <v/>
      </c>
      <c r="O316" s="21" t="str">
        <f>IF(Input_Table[[#This Row],[Quote2]]="","",  IFERROR(Input_Table[[#This Row],[Selected Amount]]-Input_Table[[#This Row],[Quote2]],""))</f>
        <v/>
      </c>
      <c r="P316" s="21" t="str">
        <f>IF(Input_Table[[#This Row],[Quote3]]="","",IFERROR(Input_Table[[#This Row],[Selected Amount]]-Input_Table[[#This Row],[Quote3]],""))</f>
        <v/>
      </c>
    </row>
    <row r="317" spans="2:16" x14ac:dyDescent="0.25">
      <c r="B317" s="43"/>
      <c r="C317" s="43"/>
      <c r="D317" s="45"/>
      <c r="E317" s="20"/>
      <c r="F317" s="45"/>
      <c r="G317" s="20"/>
      <c r="H317" s="45"/>
      <c r="I317" s="20"/>
      <c r="J317" s="30"/>
      <c r="K317" s="26"/>
      <c r="L317" s="46" t="str">
        <f>IFERROR(INDEX(Input_Table[[#This Row],[Item_Description]:[Vendor3]],MATCH(Input_Table[[#This Row],[Select Winning Quote!]],Input_Table[[#Headers],[Vendor1]:[Quote3]],0)),"")</f>
        <v/>
      </c>
      <c r="M31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7" s="21" t="str">
        <f>IF(Input_Table[[#This Row],[Quote1]]="","",  IFERROR(Input_Table[[#This Row],[Selected Amount]]-Input_Table[[#This Row],[Quote1]],""))</f>
        <v/>
      </c>
      <c r="O317" s="21" t="str">
        <f>IF(Input_Table[[#This Row],[Quote2]]="","",  IFERROR(Input_Table[[#This Row],[Selected Amount]]-Input_Table[[#This Row],[Quote2]],""))</f>
        <v/>
      </c>
      <c r="P317" s="21" t="str">
        <f>IF(Input_Table[[#This Row],[Quote3]]="","",IFERROR(Input_Table[[#This Row],[Selected Amount]]-Input_Table[[#This Row],[Quote3]],""))</f>
        <v/>
      </c>
    </row>
    <row r="318" spans="2:16" x14ac:dyDescent="0.25">
      <c r="B318" s="43"/>
      <c r="C318" s="43"/>
      <c r="D318" s="45"/>
      <c r="E318" s="20"/>
      <c r="F318" s="45"/>
      <c r="G318" s="20"/>
      <c r="H318" s="45"/>
      <c r="I318" s="20"/>
      <c r="J318" s="30"/>
      <c r="K318" s="26"/>
      <c r="L318" s="46" t="str">
        <f>IFERROR(INDEX(Input_Table[[#This Row],[Item_Description]:[Vendor3]],MATCH(Input_Table[[#This Row],[Select Winning Quote!]],Input_Table[[#Headers],[Vendor1]:[Quote3]],0)),"")</f>
        <v/>
      </c>
      <c r="M31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8" s="21" t="str">
        <f>IF(Input_Table[[#This Row],[Quote1]]="","",  IFERROR(Input_Table[[#This Row],[Selected Amount]]-Input_Table[[#This Row],[Quote1]],""))</f>
        <v/>
      </c>
      <c r="O318" s="21" t="str">
        <f>IF(Input_Table[[#This Row],[Quote2]]="","",  IFERROR(Input_Table[[#This Row],[Selected Amount]]-Input_Table[[#This Row],[Quote2]],""))</f>
        <v/>
      </c>
      <c r="P318" s="21" t="str">
        <f>IF(Input_Table[[#This Row],[Quote3]]="","",IFERROR(Input_Table[[#This Row],[Selected Amount]]-Input_Table[[#This Row],[Quote3]],""))</f>
        <v/>
      </c>
    </row>
    <row r="319" spans="2:16" x14ac:dyDescent="0.25">
      <c r="B319" s="43"/>
      <c r="C319" s="43"/>
      <c r="D319" s="45"/>
      <c r="E319" s="20"/>
      <c r="F319" s="45"/>
      <c r="G319" s="20"/>
      <c r="H319" s="45"/>
      <c r="I319" s="20"/>
      <c r="J319" s="30"/>
      <c r="K319" s="26"/>
      <c r="L319" s="46" t="str">
        <f>IFERROR(INDEX(Input_Table[[#This Row],[Item_Description]:[Vendor3]],MATCH(Input_Table[[#This Row],[Select Winning Quote!]],Input_Table[[#Headers],[Vendor1]:[Quote3]],0)),"")</f>
        <v/>
      </c>
      <c r="M31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19" s="21" t="str">
        <f>IF(Input_Table[[#This Row],[Quote1]]="","",  IFERROR(Input_Table[[#This Row],[Selected Amount]]-Input_Table[[#This Row],[Quote1]],""))</f>
        <v/>
      </c>
      <c r="O319" s="21" t="str">
        <f>IF(Input_Table[[#This Row],[Quote2]]="","",  IFERROR(Input_Table[[#This Row],[Selected Amount]]-Input_Table[[#This Row],[Quote2]],""))</f>
        <v/>
      </c>
      <c r="P319" s="21" t="str">
        <f>IF(Input_Table[[#This Row],[Quote3]]="","",IFERROR(Input_Table[[#This Row],[Selected Amount]]-Input_Table[[#This Row],[Quote3]],""))</f>
        <v/>
      </c>
    </row>
    <row r="320" spans="2:16" x14ac:dyDescent="0.25">
      <c r="B320" s="43"/>
      <c r="C320" s="43"/>
      <c r="D320" s="45"/>
      <c r="E320" s="20"/>
      <c r="F320" s="45"/>
      <c r="G320" s="20"/>
      <c r="H320" s="45"/>
      <c r="I320" s="20"/>
      <c r="J320" s="30"/>
      <c r="K320" s="26"/>
      <c r="L320" s="46" t="str">
        <f>IFERROR(INDEX(Input_Table[[#This Row],[Item_Description]:[Vendor3]],MATCH(Input_Table[[#This Row],[Select Winning Quote!]],Input_Table[[#Headers],[Vendor1]:[Quote3]],0)),"")</f>
        <v/>
      </c>
      <c r="M32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0" s="21" t="str">
        <f>IF(Input_Table[[#This Row],[Quote1]]="","",  IFERROR(Input_Table[[#This Row],[Selected Amount]]-Input_Table[[#This Row],[Quote1]],""))</f>
        <v/>
      </c>
      <c r="O320" s="21" t="str">
        <f>IF(Input_Table[[#This Row],[Quote2]]="","",  IFERROR(Input_Table[[#This Row],[Selected Amount]]-Input_Table[[#This Row],[Quote2]],""))</f>
        <v/>
      </c>
      <c r="P320" s="21" t="str">
        <f>IF(Input_Table[[#This Row],[Quote3]]="","",IFERROR(Input_Table[[#This Row],[Selected Amount]]-Input_Table[[#This Row],[Quote3]],""))</f>
        <v/>
      </c>
    </row>
    <row r="321" spans="2:16" x14ac:dyDescent="0.25">
      <c r="B321" s="43"/>
      <c r="C321" s="43"/>
      <c r="D321" s="45"/>
      <c r="E321" s="20"/>
      <c r="F321" s="45"/>
      <c r="G321" s="20"/>
      <c r="H321" s="45"/>
      <c r="I321" s="20"/>
      <c r="J321" s="30"/>
      <c r="K321" s="26"/>
      <c r="L321" s="46" t="str">
        <f>IFERROR(INDEX(Input_Table[[#This Row],[Item_Description]:[Vendor3]],MATCH(Input_Table[[#This Row],[Select Winning Quote!]],Input_Table[[#Headers],[Vendor1]:[Quote3]],0)),"")</f>
        <v/>
      </c>
      <c r="M32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1" s="21" t="str">
        <f>IF(Input_Table[[#This Row],[Quote1]]="","",  IFERROR(Input_Table[[#This Row],[Selected Amount]]-Input_Table[[#This Row],[Quote1]],""))</f>
        <v/>
      </c>
      <c r="O321" s="21" t="str">
        <f>IF(Input_Table[[#This Row],[Quote2]]="","",  IFERROR(Input_Table[[#This Row],[Selected Amount]]-Input_Table[[#This Row],[Quote2]],""))</f>
        <v/>
      </c>
      <c r="P321" s="21" t="str">
        <f>IF(Input_Table[[#This Row],[Quote3]]="","",IFERROR(Input_Table[[#This Row],[Selected Amount]]-Input_Table[[#This Row],[Quote3]],""))</f>
        <v/>
      </c>
    </row>
    <row r="322" spans="2:16" x14ac:dyDescent="0.25">
      <c r="B322" s="43"/>
      <c r="C322" s="43"/>
      <c r="D322" s="45"/>
      <c r="E322" s="20"/>
      <c r="F322" s="45"/>
      <c r="G322" s="20"/>
      <c r="H322" s="45"/>
      <c r="I322" s="20"/>
      <c r="J322" s="30"/>
      <c r="K322" s="26"/>
      <c r="L322" s="46" t="str">
        <f>IFERROR(INDEX(Input_Table[[#This Row],[Item_Description]:[Vendor3]],MATCH(Input_Table[[#This Row],[Select Winning Quote!]],Input_Table[[#Headers],[Vendor1]:[Quote3]],0)),"")</f>
        <v/>
      </c>
      <c r="M32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2" s="21" t="str">
        <f>IF(Input_Table[[#This Row],[Quote1]]="","",  IFERROR(Input_Table[[#This Row],[Selected Amount]]-Input_Table[[#This Row],[Quote1]],""))</f>
        <v/>
      </c>
      <c r="O322" s="21" t="str">
        <f>IF(Input_Table[[#This Row],[Quote2]]="","",  IFERROR(Input_Table[[#This Row],[Selected Amount]]-Input_Table[[#This Row],[Quote2]],""))</f>
        <v/>
      </c>
      <c r="P322" s="21" t="str">
        <f>IF(Input_Table[[#This Row],[Quote3]]="","",IFERROR(Input_Table[[#This Row],[Selected Amount]]-Input_Table[[#This Row],[Quote3]],""))</f>
        <v/>
      </c>
    </row>
    <row r="323" spans="2:16" x14ac:dyDescent="0.25">
      <c r="B323" s="43"/>
      <c r="C323" s="43"/>
      <c r="D323" s="45"/>
      <c r="E323" s="20"/>
      <c r="F323" s="45"/>
      <c r="G323" s="20"/>
      <c r="H323" s="45"/>
      <c r="I323" s="20"/>
      <c r="J323" s="30"/>
      <c r="K323" s="26"/>
      <c r="L323" s="46" t="str">
        <f>IFERROR(INDEX(Input_Table[[#This Row],[Item_Description]:[Vendor3]],MATCH(Input_Table[[#This Row],[Select Winning Quote!]],Input_Table[[#Headers],[Vendor1]:[Quote3]],0)),"")</f>
        <v/>
      </c>
      <c r="M32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3" s="21" t="str">
        <f>IF(Input_Table[[#This Row],[Quote1]]="","",  IFERROR(Input_Table[[#This Row],[Selected Amount]]-Input_Table[[#This Row],[Quote1]],""))</f>
        <v/>
      </c>
      <c r="O323" s="21" t="str">
        <f>IF(Input_Table[[#This Row],[Quote2]]="","",  IFERROR(Input_Table[[#This Row],[Selected Amount]]-Input_Table[[#This Row],[Quote2]],""))</f>
        <v/>
      </c>
      <c r="P323" s="21" t="str">
        <f>IF(Input_Table[[#This Row],[Quote3]]="","",IFERROR(Input_Table[[#This Row],[Selected Amount]]-Input_Table[[#This Row],[Quote3]],""))</f>
        <v/>
      </c>
    </row>
    <row r="324" spans="2:16" x14ac:dyDescent="0.25">
      <c r="B324" s="43"/>
      <c r="C324" s="43"/>
      <c r="D324" s="45"/>
      <c r="E324" s="20"/>
      <c r="F324" s="45"/>
      <c r="G324" s="20"/>
      <c r="H324" s="45"/>
      <c r="I324" s="20"/>
      <c r="J324" s="30"/>
      <c r="K324" s="26"/>
      <c r="L324" s="46" t="str">
        <f>IFERROR(INDEX(Input_Table[[#This Row],[Item_Description]:[Vendor3]],MATCH(Input_Table[[#This Row],[Select Winning Quote!]],Input_Table[[#Headers],[Vendor1]:[Quote3]],0)),"")</f>
        <v/>
      </c>
      <c r="M32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4" s="21" t="str">
        <f>IF(Input_Table[[#This Row],[Quote1]]="","",  IFERROR(Input_Table[[#This Row],[Selected Amount]]-Input_Table[[#This Row],[Quote1]],""))</f>
        <v/>
      </c>
      <c r="O324" s="21" t="str">
        <f>IF(Input_Table[[#This Row],[Quote2]]="","",  IFERROR(Input_Table[[#This Row],[Selected Amount]]-Input_Table[[#This Row],[Quote2]],""))</f>
        <v/>
      </c>
      <c r="P324" s="21" t="str">
        <f>IF(Input_Table[[#This Row],[Quote3]]="","",IFERROR(Input_Table[[#This Row],[Selected Amount]]-Input_Table[[#This Row],[Quote3]],""))</f>
        <v/>
      </c>
    </row>
    <row r="325" spans="2:16" x14ac:dyDescent="0.25">
      <c r="B325" s="43"/>
      <c r="C325" s="43"/>
      <c r="D325" s="45"/>
      <c r="E325" s="20"/>
      <c r="F325" s="45"/>
      <c r="G325" s="20"/>
      <c r="H325" s="45"/>
      <c r="I325" s="20"/>
      <c r="J325" s="30"/>
      <c r="K325" s="26"/>
      <c r="L325" s="46" t="str">
        <f>IFERROR(INDEX(Input_Table[[#This Row],[Item_Description]:[Vendor3]],MATCH(Input_Table[[#This Row],[Select Winning Quote!]],Input_Table[[#Headers],[Vendor1]:[Quote3]],0)),"")</f>
        <v/>
      </c>
      <c r="M32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5" s="21" t="str">
        <f>IF(Input_Table[[#This Row],[Quote1]]="","",  IFERROR(Input_Table[[#This Row],[Selected Amount]]-Input_Table[[#This Row],[Quote1]],""))</f>
        <v/>
      </c>
      <c r="O325" s="21" t="str">
        <f>IF(Input_Table[[#This Row],[Quote2]]="","",  IFERROR(Input_Table[[#This Row],[Selected Amount]]-Input_Table[[#This Row],[Quote2]],""))</f>
        <v/>
      </c>
      <c r="P325" s="21" t="str">
        <f>IF(Input_Table[[#This Row],[Quote3]]="","",IFERROR(Input_Table[[#This Row],[Selected Amount]]-Input_Table[[#This Row],[Quote3]],""))</f>
        <v/>
      </c>
    </row>
    <row r="326" spans="2:16" x14ac:dyDescent="0.25">
      <c r="B326" s="43"/>
      <c r="C326" s="43"/>
      <c r="D326" s="45"/>
      <c r="E326" s="20"/>
      <c r="F326" s="45"/>
      <c r="G326" s="20"/>
      <c r="H326" s="45"/>
      <c r="I326" s="20"/>
      <c r="J326" s="30"/>
      <c r="K326" s="26"/>
      <c r="L326" s="46" t="str">
        <f>IFERROR(INDEX(Input_Table[[#This Row],[Item_Description]:[Vendor3]],MATCH(Input_Table[[#This Row],[Select Winning Quote!]],Input_Table[[#Headers],[Vendor1]:[Quote3]],0)),"")</f>
        <v/>
      </c>
      <c r="M32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6" s="21" t="str">
        <f>IF(Input_Table[[#This Row],[Quote1]]="","",  IFERROR(Input_Table[[#This Row],[Selected Amount]]-Input_Table[[#This Row],[Quote1]],""))</f>
        <v/>
      </c>
      <c r="O326" s="21" t="str">
        <f>IF(Input_Table[[#This Row],[Quote2]]="","",  IFERROR(Input_Table[[#This Row],[Selected Amount]]-Input_Table[[#This Row],[Quote2]],""))</f>
        <v/>
      </c>
      <c r="P326" s="21" t="str">
        <f>IF(Input_Table[[#This Row],[Quote3]]="","",IFERROR(Input_Table[[#This Row],[Selected Amount]]-Input_Table[[#This Row],[Quote3]],""))</f>
        <v/>
      </c>
    </row>
    <row r="327" spans="2:16" x14ac:dyDescent="0.25">
      <c r="B327" s="43"/>
      <c r="C327" s="43"/>
      <c r="D327" s="45"/>
      <c r="E327" s="20"/>
      <c r="F327" s="45"/>
      <c r="G327" s="20"/>
      <c r="H327" s="45"/>
      <c r="I327" s="20"/>
      <c r="J327" s="30"/>
      <c r="K327" s="26"/>
      <c r="L327" s="46" t="str">
        <f>IFERROR(INDEX(Input_Table[[#This Row],[Item_Description]:[Vendor3]],MATCH(Input_Table[[#This Row],[Select Winning Quote!]],Input_Table[[#Headers],[Vendor1]:[Quote3]],0)),"")</f>
        <v/>
      </c>
      <c r="M32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7" s="21" t="str">
        <f>IF(Input_Table[[#This Row],[Quote1]]="","",  IFERROR(Input_Table[[#This Row],[Selected Amount]]-Input_Table[[#This Row],[Quote1]],""))</f>
        <v/>
      </c>
      <c r="O327" s="21" t="str">
        <f>IF(Input_Table[[#This Row],[Quote2]]="","",  IFERROR(Input_Table[[#This Row],[Selected Amount]]-Input_Table[[#This Row],[Quote2]],""))</f>
        <v/>
      </c>
      <c r="P327" s="21" t="str">
        <f>IF(Input_Table[[#This Row],[Quote3]]="","",IFERROR(Input_Table[[#This Row],[Selected Amount]]-Input_Table[[#This Row],[Quote3]],""))</f>
        <v/>
      </c>
    </row>
    <row r="328" spans="2:16" x14ac:dyDescent="0.25">
      <c r="B328" s="43"/>
      <c r="C328" s="43"/>
      <c r="D328" s="45"/>
      <c r="E328" s="20"/>
      <c r="F328" s="45"/>
      <c r="G328" s="20"/>
      <c r="H328" s="45"/>
      <c r="I328" s="20"/>
      <c r="J328" s="30"/>
      <c r="K328" s="26"/>
      <c r="L328" s="46" t="str">
        <f>IFERROR(INDEX(Input_Table[[#This Row],[Item_Description]:[Vendor3]],MATCH(Input_Table[[#This Row],[Select Winning Quote!]],Input_Table[[#Headers],[Vendor1]:[Quote3]],0)),"")</f>
        <v/>
      </c>
      <c r="M32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8" s="21" t="str">
        <f>IF(Input_Table[[#This Row],[Quote1]]="","",  IFERROR(Input_Table[[#This Row],[Selected Amount]]-Input_Table[[#This Row],[Quote1]],""))</f>
        <v/>
      </c>
      <c r="O328" s="21" t="str">
        <f>IF(Input_Table[[#This Row],[Quote2]]="","",  IFERROR(Input_Table[[#This Row],[Selected Amount]]-Input_Table[[#This Row],[Quote2]],""))</f>
        <v/>
      </c>
      <c r="P328" s="21" t="str">
        <f>IF(Input_Table[[#This Row],[Quote3]]="","",IFERROR(Input_Table[[#This Row],[Selected Amount]]-Input_Table[[#This Row],[Quote3]],""))</f>
        <v/>
      </c>
    </row>
    <row r="329" spans="2:16" x14ac:dyDescent="0.25">
      <c r="B329" s="43"/>
      <c r="C329" s="43"/>
      <c r="D329" s="45"/>
      <c r="E329" s="20"/>
      <c r="F329" s="45"/>
      <c r="G329" s="20"/>
      <c r="H329" s="45"/>
      <c r="I329" s="20"/>
      <c r="J329" s="30"/>
      <c r="K329" s="26"/>
      <c r="L329" s="46" t="str">
        <f>IFERROR(INDEX(Input_Table[[#This Row],[Item_Description]:[Vendor3]],MATCH(Input_Table[[#This Row],[Select Winning Quote!]],Input_Table[[#Headers],[Vendor1]:[Quote3]],0)),"")</f>
        <v/>
      </c>
      <c r="M32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29" s="21" t="str">
        <f>IF(Input_Table[[#This Row],[Quote1]]="","",  IFERROR(Input_Table[[#This Row],[Selected Amount]]-Input_Table[[#This Row],[Quote1]],""))</f>
        <v/>
      </c>
      <c r="O329" s="21" t="str">
        <f>IF(Input_Table[[#This Row],[Quote2]]="","",  IFERROR(Input_Table[[#This Row],[Selected Amount]]-Input_Table[[#This Row],[Quote2]],""))</f>
        <v/>
      </c>
      <c r="P329" s="21" t="str">
        <f>IF(Input_Table[[#This Row],[Quote3]]="","",IFERROR(Input_Table[[#This Row],[Selected Amount]]-Input_Table[[#This Row],[Quote3]],""))</f>
        <v/>
      </c>
    </row>
    <row r="330" spans="2:16" x14ac:dyDescent="0.25">
      <c r="B330" s="43"/>
      <c r="C330" s="43"/>
      <c r="D330" s="45"/>
      <c r="E330" s="20"/>
      <c r="F330" s="45"/>
      <c r="G330" s="20"/>
      <c r="H330" s="45"/>
      <c r="I330" s="20"/>
      <c r="J330" s="30"/>
      <c r="K330" s="26"/>
      <c r="L330" s="46" t="str">
        <f>IFERROR(INDEX(Input_Table[[#This Row],[Item_Description]:[Vendor3]],MATCH(Input_Table[[#This Row],[Select Winning Quote!]],Input_Table[[#Headers],[Vendor1]:[Quote3]],0)),"")</f>
        <v/>
      </c>
      <c r="M33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0" s="21" t="str">
        <f>IF(Input_Table[[#This Row],[Quote1]]="","",  IFERROR(Input_Table[[#This Row],[Selected Amount]]-Input_Table[[#This Row],[Quote1]],""))</f>
        <v/>
      </c>
      <c r="O330" s="21" t="str">
        <f>IF(Input_Table[[#This Row],[Quote2]]="","",  IFERROR(Input_Table[[#This Row],[Selected Amount]]-Input_Table[[#This Row],[Quote2]],""))</f>
        <v/>
      </c>
      <c r="P330" s="21" t="str">
        <f>IF(Input_Table[[#This Row],[Quote3]]="","",IFERROR(Input_Table[[#This Row],[Selected Amount]]-Input_Table[[#This Row],[Quote3]],""))</f>
        <v/>
      </c>
    </row>
    <row r="331" spans="2:16" x14ac:dyDescent="0.25">
      <c r="B331" s="43"/>
      <c r="C331" s="43"/>
      <c r="D331" s="45"/>
      <c r="E331" s="20"/>
      <c r="F331" s="45"/>
      <c r="G331" s="20"/>
      <c r="H331" s="45"/>
      <c r="I331" s="20"/>
      <c r="J331" s="30"/>
      <c r="K331" s="26"/>
      <c r="L331" s="46" t="str">
        <f>IFERROR(INDEX(Input_Table[[#This Row],[Item_Description]:[Vendor3]],MATCH(Input_Table[[#This Row],[Select Winning Quote!]],Input_Table[[#Headers],[Vendor1]:[Quote3]],0)),"")</f>
        <v/>
      </c>
      <c r="M33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1" s="21" t="str">
        <f>IF(Input_Table[[#This Row],[Quote1]]="","",  IFERROR(Input_Table[[#This Row],[Selected Amount]]-Input_Table[[#This Row],[Quote1]],""))</f>
        <v/>
      </c>
      <c r="O331" s="21" t="str">
        <f>IF(Input_Table[[#This Row],[Quote2]]="","",  IFERROR(Input_Table[[#This Row],[Selected Amount]]-Input_Table[[#This Row],[Quote2]],""))</f>
        <v/>
      </c>
      <c r="P331" s="21" t="str">
        <f>IF(Input_Table[[#This Row],[Quote3]]="","",IFERROR(Input_Table[[#This Row],[Selected Amount]]-Input_Table[[#This Row],[Quote3]],""))</f>
        <v/>
      </c>
    </row>
    <row r="332" spans="2:16" x14ac:dyDescent="0.25">
      <c r="B332" s="43"/>
      <c r="C332" s="43"/>
      <c r="D332" s="45"/>
      <c r="E332" s="20"/>
      <c r="F332" s="45"/>
      <c r="G332" s="20"/>
      <c r="H332" s="45"/>
      <c r="I332" s="20"/>
      <c r="J332" s="30"/>
      <c r="K332" s="26"/>
      <c r="L332" s="46" t="str">
        <f>IFERROR(INDEX(Input_Table[[#This Row],[Item_Description]:[Vendor3]],MATCH(Input_Table[[#This Row],[Select Winning Quote!]],Input_Table[[#Headers],[Vendor1]:[Quote3]],0)),"")</f>
        <v/>
      </c>
      <c r="M33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2" s="21" t="str">
        <f>IF(Input_Table[[#This Row],[Quote1]]="","",  IFERROR(Input_Table[[#This Row],[Selected Amount]]-Input_Table[[#This Row],[Quote1]],""))</f>
        <v/>
      </c>
      <c r="O332" s="21" t="str">
        <f>IF(Input_Table[[#This Row],[Quote2]]="","",  IFERROR(Input_Table[[#This Row],[Selected Amount]]-Input_Table[[#This Row],[Quote2]],""))</f>
        <v/>
      </c>
      <c r="P332" s="21" t="str">
        <f>IF(Input_Table[[#This Row],[Quote3]]="","",IFERROR(Input_Table[[#This Row],[Selected Amount]]-Input_Table[[#This Row],[Quote3]],""))</f>
        <v/>
      </c>
    </row>
    <row r="333" spans="2:16" x14ac:dyDescent="0.25">
      <c r="B333" s="43"/>
      <c r="C333" s="43"/>
      <c r="D333" s="45"/>
      <c r="E333" s="20"/>
      <c r="F333" s="45"/>
      <c r="G333" s="20"/>
      <c r="H333" s="45"/>
      <c r="I333" s="20"/>
      <c r="J333" s="30"/>
      <c r="K333" s="26"/>
      <c r="L333" s="46" t="str">
        <f>IFERROR(INDEX(Input_Table[[#This Row],[Item_Description]:[Vendor3]],MATCH(Input_Table[[#This Row],[Select Winning Quote!]],Input_Table[[#Headers],[Vendor1]:[Quote3]],0)),"")</f>
        <v/>
      </c>
      <c r="M33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3" s="21" t="str">
        <f>IF(Input_Table[[#This Row],[Quote1]]="","",  IFERROR(Input_Table[[#This Row],[Selected Amount]]-Input_Table[[#This Row],[Quote1]],""))</f>
        <v/>
      </c>
      <c r="O333" s="21" t="str">
        <f>IF(Input_Table[[#This Row],[Quote2]]="","",  IFERROR(Input_Table[[#This Row],[Selected Amount]]-Input_Table[[#This Row],[Quote2]],""))</f>
        <v/>
      </c>
      <c r="P333" s="21" t="str">
        <f>IF(Input_Table[[#This Row],[Quote3]]="","",IFERROR(Input_Table[[#This Row],[Selected Amount]]-Input_Table[[#This Row],[Quote3]],""))</f>
        <v/>
      </c>
    </row>
    <row r="334" spans="2:16" x14ac:dyDescent="0.25">
      <c r="B334" s="43"/>
      <c r="C334" s="43"/>
      <c r="D334" s="45"/>
      <c r="E334" s="20"/>
      <c r="F334" s="45"/>
      <c r="G334" s="20"/>
      <c r="H334" s="45"/>
      <c r="I334" s="20"/>
      <c r="J334" s="30"/>
      <c r="K334" s="26"/>
      <c r="L334" s="46" t="str">
        <f>IFERROR(INDEX(Input_Table[[#This Row],[Item_Description]:[Vendor3]],MATCH(Input_Table[[#This Row],[Select Winning Quote!]],Input_Table[[#Headers],[Vendor1]:[Quote3]],0)),"")</f>
        <v/>
      </c>
      <c r="M33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4" s="21" t="str">
        <f>IF(Input_Table[[#This Row],[Quote1]]="","",  IFERROR(Input_Table[[#This Row],[Selected Amount]]-Input_Table[[#This Row],[Quote1]],""))</f>
        <v/>
      </c>
      <c r="O334" s="21" t="str">
        <f>IF(Input_Table[[#This Row],[Quote2]]="","",  IFERROR(Input_Table[[#This Row],[Selected Amount]]-Input_Table[[#This Row],[Quote2]],""))</f>
        <v/>
      </c>
      <c r="P334" s="21" t="str">
        <f>IF(Input_Table[[#This Row],[Quote3]]="","",IFERROR(Input_Table[[#This Row],[Selected Amount]]-Input_Table[[#This Row],[Quote3]],""))</f>
        <v/>
      </c>
    </row>
    <row r="335" spans="2:16" x14ac:dyDescent="0.25">
      <c r="B335" s="43"/>
      <c r="C335" s="43"/>
      <c r="D335" s="45"/>
      <c r="E335" s="20"/>
      <c r="F335" s="45"/>
      <c r="G335" s="20"/>
      <c r="H335" s="45"/>
      <c r="I335" s="20"/>
      <c r="J335" s="30"/>
      <c r="K335" s="26"/>
      <c r="L335" s="46" t="str">
        <f>IFERROR(INDEX(Input_Table[[#This Row],[Item_Description]:[Vendor3]],MATCH(Input_Table[[#This Row],[Select Winning Quote!]],Input_Table[[#Headers],[Vendor1]:[Quote3]],0)),"")</f>
        <v/>
      </c>
      <c r="M33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5" s="21" t="str">
        <f>IF(Input_Table[[#This Row],[Quote1]]="","",  IFERROR(Input_Table[[#This Row],[Selected Amount]]-Input_Table[[#This Row],[Quote1]],""))</f>
        <v/>
      </c>
      <c r="O335" s="21" t="str">
        <f>IF(Input_Table[[#This Row],[Quote2]]="","",  IFERROR(Input_Table[[#This Row],[Selected Amount]]-Input_Table[[#This Row],[Quote2]],""))</f>
        <v/>
      </c>
      <c r="P335" s="21" t="str">
        <f>IF(Input_Table[[#This Row],[Quote3]]="","",IFERROR(Input_Table[[#This Row],[Selected Amount]]-Input_Table[[#This Row],[Quote3]],""))</f>
        <v/>
      </c>
    </row>
    <row r="336" spans="2:16" x14ac:dyDescent="0.25">
      <c r="B336" s="43"/>
      <c r="C336" s="43"/>
      <c r="D336" s="45"/>
      <c r="E336" s="20"/>
      <c r="F336" s="45"/>
      <c r="G336" s="20"/>
      <c r="H336" s="45"/>
      <c r="I336" s="20"/>
      <c r="J336" s="30"/>
      <c r="K336" s="26"/>
      <c r="L336" s="46" t="str">
        <f>IFERROR(INDEX(Input_Table[[#This Row],[Item_Description]:[Vendor3]],MATCH(Input_Table[[#This Row],[Select Winning Quote!]],Input_Table[[#Headers],[Vendor1]:[Quote3]],0)),"")</f>
        <v/>
      </c>
      <c r="M33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6" s="21" t="str">
        <f>IF(Input_Table[[#This Row],[Quote1]]="","",  IFERROR(Input_Table[[#This Row],[Selected Amount]]-Input_Table[[#This Row],[Quote1]],""))</f>
        <v/>
      </c>
      <c r="O336" s="21" t="str">
        <f>IF(Input_Table[[#This Row],[Quote2]]="","",  IFERROR(Input_Table[[#This Row],[Selected Amount]]-Input_Table[[#This Row],[Quote2]],""))</f>
        <v/>
      </c>
      <c r="P336" s="21" t="str">
        <f>IF(Input_Table[[#This Row],[Quote3]]="","",IFERROR(Input_Table[[#This Row],[Selected Amount]]-Input_Table[[#This Row],[Quote3]],""))</f>
        <v/>
      </c>
    </row>
    <row r="337" spans="2:16" x14ac:dyDescent="0.25">
      <c r="B337" s="43"/>
      <c r="C337" s="43"/>
      <c r="D337" s="45"/>
      <c r="E337" s="20"/>
      <c r="F337" s="45"/>
      <c r="G337" s="20"/>
      <c r="H337" s="45"/>
      <c r="I337" s="20"/>
      <c r="J337" s="30"/>
      <c r="K337" s="26"/>
      <c r="L337" s="46" t="str">
        <f>IFERROR(INDEX(Input_Table[[#This Row],[Item_Description]:[Vendor3]],MATCH(Input_Table[[#This Row],[Select Winning Quote!]],Input_Table[[#Headers],[Vendor1]:[Quote3]],0)),"")</f>
        <v/>
      </c>
      <c r="M33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7" s="21" t="str">
        <f>IF(Input_Table[[#This Row],[Quote1]]="","",  IFERROR(Input_Table[[#This Row],[Selected Amount]]-Input_Table[[#This Row],[Quote1]],""))</f>
        <v/>
      </c>
      <c r="O337" s="21" t="str">
        <f>IF(Input_Table[[#This Row],[Quote2]]="","",  IFERROR(Input_Table[[#This Row],[Selected Amount]]-Input_Table[[#This Row],[Quote2]],""))</f>
        <v/>
      </c>
      <c r="P337" s="21" t="str">
        <f>IF(Input_Table[[#This Row],[Quote3]]="","",IFERROR(Input_Table[[#This Row],[Selected Amount]]-Input_Table[[#This Row],[Quote3]],""))</f>
        <v/>
      </c>
    </row>
    <row r="338" spans="2:16" x14ac:dyDescent="0.25">
      <c r="B338" s="43"/>
      <c r="C338" s="43"/>
      <c r="D338" s="45"/>
      <c r="E338" s="20"/>
      <c r="F338" s="45"/>
      <c r="G338" s="20"/>
      <c r="H338" s="45"/>
      <c r="I338" s="20"/>
      <c r="J338" s="30"/>
      <c r="K338" s="26"/>
      <c r="L338" s="46" t="str">
        <f>IFERROR(INDEX(Input_Table[[#This Row],[Item_Description]:[Vendor3]],MATCH(Input_Table[[#This Row],[Select Winning Quote!]],Input_Table[[#Headers],[Vendor1]:[Quote3]],0)),"")</f>
        <v/>
      </c>
      <c r="M33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8" s="21" t="str">
        <f>IF(Input_Table[[#This Row],[Quote1]]="","",  IFERROR(Input_Table[[#This Row],[Selected Amount]]-Input_Table[[#This Row],[Quote1]],""))</f>
        <v/>
      </c>
      <c r="O338" s="21" t="str">
        <f>IF(Input_Table[[#This Row],[Quote2]]="","",  IFERROR(Input_Table[[#This Row],[Selected Amount]]-Input_Table[[#This Row],[Quote2]],""))</f>
        <v/>
      </c>
      <c r="P338" s="21" t="str">
        <f>IF(Input_Table[[#This Row],[Quote3]]="","",IFERROR(Input_Table[[#This Row],[Selected Amount]]-Input_Table[[#This Row],[Quote3]],""))</f>
        <v/>
      </c>
    </row>
    <row r="339" spans="2:16" x14ac:dyDescent="0.25">
      <c r="B339" s="43"/>
      <c r="C339" s="43"/>
      <c r="D339" s="45"/>
      <c r="E339" s="20"/>
      <c r="F339" s="45"/>
      <c r="G339" s="20"/>
      <c r="H339" s="45"/>
      <c r="I339" s="20"/>
      <c r="J339" s="30"/>
      <c r="K339" s="26"/>
      <c r="L339" s="46" t="str">
        <f>IFERROR(INDEX(Input_Table[[#This Row],[Item_Description]:[Vendor3]],MATCH(Input_Table[[#This Row],[Select Winning Quote!]],Input_Table[[#Headers],[Vendor1]:[Quote3]],0)),"")</f>
        <v/>
      </c>
      <c r="M33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39" s="21" t="str">
        <f>IF(Input_Table[[#This Row],[Quote1]]="","",  IFERROR(Input_Table[[#This Row],[Selected Amount]]-Input_Table[[#This Row],[Quote1]],""))</f>
        <v/>
      </c>
      <c r="O339" s="21" t="str">
        <f>IF(Input_Table[[#This Row],[Quote2]]="","",  IFERROR(Input_Table[[#This Row],[Selected Amount]]-Input_Table[[#This Row],[Quote2]],""))</f>
        <v/>
      </c>
      <c r="P339" s="21" t="str">
        <f>IF(Input_Table[[#This Row],[Quote3]]="","",IFERROR(Input_Table[[#This Row],[Selected Amount]]-Input_Table[[#This Row],[Quote3]],""))</f>
        <v/>
      </c>
    </row>
    <row r="340" spans="2:16" x14ac:dyDescent="0.25">
      <c r="B340" s="43"/>
      <c r="C340" s="43"/>
      <c r="D340" s="45"/>
      <c r="E340" s="20"/>
      <c r="F340" s="45"/>
      <c r="G340" s="20"/>
      <c r="H340" s="45"/>
      <c r="I340" s="20"/>
      <c r="J340" s="30"/>
      <c r="K340" s="26"/>
      <c r="L340" s="46" t="str">
        <f>IFERROR(INDEX(Input_Table[[#This Row],[Item_Description]:[Vendor3]],MATCH(Input_Table[[#This Row],[Select Winning Quote!]],Input_Table[[#Headers],[Vendor1]:[Quote3]],0)),"")</f>
        <v/>
      </c>
      <c r="M34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0" s="21" t="str">
        <f>IF(Input_Table[[#This Row],[Quote1]]="","",  IFERROR(Input_Table[[#This Row],[Selected Amount]]-Input_Table[[#This Row],[Quote1]],""))</f>
        <v/>
      </c>
      <c r="O340" s="21" t="str">
        <f>IF(Input_Table[[#This Row],[Quote2]]="","",  IFERROR(Input_Table[[#This Row],[Selected Amount]]-Input_Table[[#This Row],[Quote2]],""))</f>
        <v/>
      </c>
      <c r="P340" s="21" t="str">
        <f>IF(Input_Table[[#This Row],[Quote3]]="","",IFERROR(Input_Table[[#This Row],[Selected Amount]]-Input_Table[[#This Row],[Quote3]],""))</f>
        <v/>
      </c>
    </row>
    <row r="341" spans="2:16" x14ac:dyDescent="0.25">
      <c r="B341" s="43"/>
      <c r="C341" s="43"/>
      <c r="D341" s="45"/>
      <c r="E341" s="20"/>
      <c r="F341" s="45"/>
      <c r="G341" s="20"/>
      <c r="H341" s="45"/>
      <c r="I341" s="20"/>
      <c r="J341" s="30"/>
      <c r="K341" s="26"/>
      <c r="L341" s="46" t="str">
        <f>IFERROR(INDEX(Input_Table[[#This Row],[Item_Description]:[Vendor3]],MATCH(Input_Table[[#This Row],[Select Winning Quote!]],Input_Table[[#Headers],[Vendor1]:[Quote3]],0)),"")</f>
        <v/>
      </c>
      <c r="M34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1" s="21" t="str">
        <f>IF(Input_Table[[#This Row],[Quote1]]="","",  IFERROR(Input_Table[[#This Row],[Selected Amount]]-Input_Table[[#This Row],[Quote1]],""))</f>
        <v/>
      </c>
      <c r="O341" s="21" t="str">
        <f>IF(Input_Table[[#This Row],[Quote2]]="","",  IFERROR(Input_Table[[#This Row],[Selected Amount]]-Input_Table[[#This Row],[Quote2]],""))</f>
        <v/>
      </c>
      <c r="P341" s="21" t="str">
        <f>IF(Input_Table[[#This Row],[Quote3]]="","",IFERROR(Input_Table[[#This Row],[Selected Amount]]-Input_Table[[#This Row],[Quote3]],""))</f>
        <v/>
      </c>
    </row>
    <row r="342" spans="2:16" x14ac:dyDescent="0.25">
      <c r="B342" s="43"/>
      <c r="C342" s="43"/>
      <c r="D342" s="45"/>
      <c r="E342" s="20"/>
      <c r="F342" s="45"/>
      <c r="G342" s="20"/>
      <c r="H342" s="45"/>
      <c r="I342" s="20"/>
      <c r="J342" s="30"/>
      <c r="K342" s="26"/>
      <c r="L342" s="46" t="str">
        <f>IFERROR(INDEX(Input_Table[[#This Row],[Item_Description]:[Vendor3]],MATCH(Input_Table[[#This Row],[Select Winning Quote!]],Input_Table[[#Headers],[Vendor1]:[Quote3]],0)),"")</f>
        <v/>
      </c>
      <c r="M34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2" s="21" t="str">
        <f>IF(Input_Table[[#This Row],[Quote1]]="","",  IFERROR(Input_Table[[#This Row],[Selected Amount]]-Input_Table[[#This Row],[Quote1]],""))</f>
        <v/>
      </c>
      <c r="O342" s="21" t="str">
        <f>IF(Input_Table[[#This Row],[Quote2]]="","",  IFERROR(Input_Table[[#This Row],[Selected Amount]]-Input_Table[[#This Row],[Quote2]],""))</f>
        <v/>
      </c>
      <c r="P342" s="21" t="str">
        <f>IF(Input_Table[[#This Row],[Quote3]]="","",IFERROR(Input_Table[[#This Row],[Selected Amount]]-Input_Table[[#This Row],[Quote3]],""))</f>
        <v/>
      </c>
    </row>
    <row r="343" spans="2:16" x14ac:dyDescent="0.25">
      <c r="B343" s="43"/>
      <c r="C343" s="43"/>
      <c r="D343" s="45"/>
      <c r="E343" s="20"/>
      <c r="F343" s="45"/>
      <c r="G343" s="20"/>
      <c r="H343" s="45"/>
      <c r="I343" s="20"/>
      <c r="J343" s="30"/>
      <c r="K343" s="26"/>
      <c r="L343" s="46" t="str">
        <f>IFERROR(INDEX(Input_Table[[#This Row],[Item_Description]:[Vendor3]],MATCH(Input_Table[[#This Row],[Select Winning Quote!]],Input_Table[[#Headers],[Vendor1]:[Quote3]],0)),"")</f>
        <v/>
      </c>
      <c r="M34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3" s="21" t="str">
        <f>IF(Input_Table[[#This Row],[Quote1]]="","",  IFERROR(Input_Table[[#This Row],[Selected Amount]]-Input_Table[[#This Row],[Quote1]],""))</f>
        <v/>
      </c>
      <c r="O343" s="21" t="str">
        <f>IF(Input_Table[[#This Row],[Quote2]]="","",  IFERROR(Input_Table[[#This Row],[Selected Amount]]-Input_Table[[#This Row],[Quote2]],""))</f>
        <v/>
      </c>
      <c r="P343" s="21" t="str">
        <f>IF(Input_Table[[#This Row],[Quote3]]="","",IFERROR(Input_Table[[#This Row],[Selected Amount]]-Input_Table[[#This Row],[Quote3]],""))</f>
        <v/>
      </c>
    </row>
    <row r="344" spans="2:16" x14ac:dyDescent="0.25">
      <c r="B344" s="43"/>
      <c r="C344" s="43"/>
      <c r="D344" s="45"/>
      <c r="E344" s="20"/>
      <c r="F344" s="45"/>
      <c r="G344" s="20"/>
      <c r="H344" s="45"/>
      <c r="I344" s="20"/>
      <c r="J344" s="30"/>
      <c r="K344" s="26"/>
      <c r="L344" s="46" t="str">
        <f>IFERROR(INDEX(Input_Table[[#This Row],[Item_Description]:[Vendor3]],MATCH(Input_Table[[#This Row],[Select Winning Quote!]],Input_Table[[#Headers],[Vendor1]:[Quote3]],0)),"")</f>
        <v/>
      </c>
      <c r="M34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4" s="21" t="str">
        <f>IF(Input_Table[[#This Row],[Quote1]]="","",  IFERROR(Input_Table[[#This Row],[Selected Amount]]-Input_Table[[#This Row],[Quote1]],""))</f>
        <v/>
      </c>
      <c r="O344" s="21" t="str">
        <f>IF(Input_Table[[#This Row],[Quote2]]="","",  IFERROR(Input_Table[[#This Row],[Selected Amount]]-Input_Table[[#This Row],[Quote2]],""))</f>
        <v/>
      </c>
      <c r="P344" s="21" t="str">
        <f>IF(Input_Table[[#This Row],[Quote3]]="","",IFERROR(Input_Table[[#This Row],[Selected Amount]]-Input_Table[[#This Row],[Quote3]],""))</f>
        <v/>
      </c>
    </row>
    <row r="345" spans="2:16" x14ac:dyDescent="0.25">
      <c r="B345" s="43"/>
      <c r="C345" s="43"/>
      <c r="D345" s="45"/>
      <c r="E345" s="20"/>
      <c r="F345" s="45"/>
      <c r="G345" s="20"/>
      <c r="H345" s="45"/>
      <c r="I345" s="20"/>
      <c r="J345" s="30"/>
      <c r="K345" s="26"/>
      <c r="L345" s="46" t="str">
        <f>IFERROR(INDEX(Input_Table[[#This Row],[Item_Description]:[Vendor3]],MATCH(Input_Table[[#This Row],[Select Winning Quote!]],Input_Table[[#Headers],[Vendor1]:[Quote3]],0)),"")</f>
        <v/>
      </c>
      <c r="M34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5" s="21" t="str">
        <f>IF(Input_Table[[#This Row],[Quote1]]="","",  IFERROR(Input_Table[[#This Row],[Selected Amount]]-Input_Table[[#This Row],[Quote1]],""))</f>
        <v/>
      </c>
      <c r="O345" s="21" t="str">
        <f>IF(Input_Table[[#This Row],[Quote2]]="","",  IFERROR(Input_Table[[#This Row],[Selected Amount]]-Input_Table[[#This Row],[Quote2]],""))</f>
        <v/>
      </c>
      <c r="P345" s="21" t="str">
        <f>IF(Input_Table[[#This Row],[Quote3]]="","",IFERROR(Input_Table[[#This Row],[Selected Amount]]-Input_Table[[#This Row],[Quote3]],""))</f>
        <v/>
      </c>
    </row>
    <row r="346" spans="2:16" x14ac:dyDescent="0.25">
      <c r="B346" s="43"/>
      <c r="C346" s="43"/>
      <c r="D346" s="45"/>
      <c r="E346" s="20"/>
      <c r="F346" s="45"/>
      <c r="G346" s="20"/>
      <c r="H346" s="45"/>
      <c r="I346" s="20"/>
      <c r="J346" s="30"/>
      <c r="K346" s="26"/>
      <c r="L346" s="46" t="str">
        <f>IFERROR(INDEX(Input_Table[[#This Row],[Item_Description]:[Vendor3]],MATCH(Input_Table[[#This Row],[Select Winning Quote!]],Input_Table[[#Headers],[Vendor1]:[Quote3]],0)),"")</f>
        <v/>
      </c>
      <c r="M34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6" s="21" t="str">
        <f>IF(Input_Table[[#This Row],[Quote1]]="","",  IFERROR(Input_Table[[#This Row],[Selected Amount]]-Input_Table[[#This Row],[Quote1]],""))</f>
        <v/>
      </c>
      <c r="O346" s="21" t="str">
        <f>IF(Input_Table[[#This Row],[Quote2]]="","",  IFERROR(Input_Table[[#This Row],[Selected Amount]]-Input_Table[[#This Row],[Quote2]],""))</f>
        <v/>
      </c>
      <c r="P346" s="21" t="str">
        <f>IF(Input_Table[[#This Row],[Quote3]]="","",IFERROR(Input_Table[[#This Row],[Selected Amount]]-Input_Table[[#This Row],[Quote3]],""))</f>
        <v/>
      </c>
    </row>
    <row r="347" spans="2:16" x14ac:dyDescent="0.25">
      <c r="B347" s="43"/>
      <c r="C347" s="43"/>
      <c r="D347" s="45"/>
      <c r="E347" s="20"/>
      <c r="F347" s="45"/>
      <c r="G347" s="20"/>
      <c r="H347" s="45"/>
      <c r="I347" s="20"/>
      <c r="J347" s="30"/>
      <c r="K347" s="26"/>
      <c r="L347" s="46" t="str">
        <f>IFERROR(INDEX(Input_Table[[#This Row],[Item_Description]:[Vendor3]],MATCH(Input_Table[[#This Row],[Select Winning Quote!]],Input_Table[[#Headers],[Vendor1]:[Quote3]],0)),"")</f>
        <v/>
      </c>
      <c r="M34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7" s="21" t="str">
        <f>IF(Input_Table[[#This Row],[Quote1]]="","",  IFERROR(Input_Table[[#This Row],[Selected Amount]]-Input_Table[[#This Row],[Quote1]],""))</f>
        <v/>
      </c>
      <c r="O347" s="21" t="str">
        <f>IF(Input_Table[[#This Row],[Quote2]]="","",  IFERROR(Input_Table[[#This Row],[Selected Amount]]-Input_Table[[#This Row],[Quote2]],""))</f>
        <v/>
      </c>
      <c r="P347" s="21" t="str">
        <f>IF(Input_Table[[#This Row],[Quote3]]="","",IFERROR(Input_Table[[#This Row],[Selected Amount]]-Input_Table[[#This Row],[Quote3]],""))</f>
        <v/>
      </c>
    </row>
    <row r="348" spans="2:16" x14ac:dyDescent="0.25">
      <c r="B348" s="43"/>
      <c r="C348" s="43"/>
      <c r="D348" s="45"/>
      <c r="E348" s="20"/>
      <c r="F348" s="45"/>
      <c r="G348" s="20"/>
      <c r="H348" s="45"/>
      <c r="I348" s="20"/>
      <c r="J348" s="30"/>
      <c r="K348" s="26"/>
      <c r="L348" s="46" t="str">
        <f>IFERROR(INDEX(Input_Table[[#This Row],[Item_Description]:[Vendor3]],MATCH(Input_Table[[#This Row],[Select Winning Quote!]],Input_Table[[#Headers],[Vendor1]:[Quote3]],0)),"")</f>
        <v/>
      </c>
      <c r="M34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8" s="21" t="str">
        <f>IF(Input_Table[[#This Row],[Quote1]]="","",  IFERROR(Input_Table[[#This Row],[Selected Amount]]-Input_Table[[#This Row],[Quote1]],""))</f>
        <v/>
      </c>
      <c r="O348" s="21" t="str">
        <f>IF(Input_Table[[#This Row],[Quote2]]="","",  IFERROR(Input_Table[[#This Row],[Selected Amount]]-Input_Table[[#This Row],[Quote2]],""))</f>
        <v/>
      </c>
      <c r="P348" s="21" t="str">
        <f>IF(Input_Table[[#This Row],[Quote3]]="","",IFERROR(Input_Table[[#This Row],[Selected Amount]]-Input_Table[[#This Row],[Quote3]],""))</f>
        <v/>
      </c>
    </row>
    <row r="349" spans="2:16" x14ac:dyDescent="0.25">
      <c r="B349" s="43"/>
      <c r="C349" s="43"/>
      <c r="D349" s="45"/>
      <c r="E349" s="20"/>
      <c r="F349" s="45"/>
      <c r="G349" s="20"/>
      <c r="H349" s="45"/>
      <c r="I349" s="20"/>
      <c r="J349" s="30"/>
      <c r="K349" s="26"/>
      <c r="L349" s="46" t="str">
        <f>IFERROR(INDEX(Input_Table[[#This Row],[Item_Description]:[Vendor3]],MATCH(Input_Table[[#This Row],[Select Winning Quote!]],Input_Table[[#Headers],[Vendor1]:[Quote3]],0)),"")</f>
        <v/>
      </c>
      <c r="M34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49" s="21" t="str">
        <f>IF(Input_Table[[#This Row],[Quote1]]="","",  IFERROR(Input_Table[[#This Row],[Selected Amount]]-Input_Table[[#This Row],[Quote1]],""))</f>
        <v/>
      </c>
      <c r="O349" s="21" t="str">
        <f>IF(Input_Table[[#This Row],[Quote2]]="","",  IFERROR(Input_Table[[#This Row],[Selected Amount]]-Input_Table[[#This Row],[Quote2]],""))</f>
        <v/>
      </c>
      <c r="P349" s="21" t="str">
        <f>IF(Input_Table[[#This Row],[Quote3]]="","",IFERROR(Input_Table[[#This Row],[Selected Amount]]-Input_Table[[#This Row],[Quote3]],""))</f>
        <v/>
      </c>
    </row>
    <row r="350" spans="2:16" x14ac:dyDescent="0.25">
      <c r="B350" s="43"/>
      <c r="C350" s="43"/>
      <c r="D350" s="45"/>
      <c r="E350" s="20"/>
      <c r="F350" s="45"/>
      <c r="G350" s="20"/>
      <c r="H350" s="45"/>
      <c r="I350" s="20"/>
      <c r="J350" s="30"/>
      <c r="K350" s="26"/>
      <c r="L350" s="46" t="str">
        <f>IFERROR(INDEX(Input_Table[[#This Row],[Item_Description]:[Vendor3]],MATCH(Input_Table[[#This Row],[Select Winning Quote!]],Input_Table[[#Headers],[Vendor1]:[Quote3]],0)),"")</f>
        <v/>
      </c>
      <c r="M35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0" s="21" t="str">
        <f>IF(Input_Table[[#This Row],[Quote1]]="","",  IFERROR(Input_Table[[#This Row],[Selected Amount]]-Input_Table[[#This Row],[Quote1]],""))</f>
        <v/>
      </c>
      <c r="O350" s="21" t="str">
        <f>IF(Input_Table[[#This Row],[Quote2]]="","",  IFERROR(Input_Table[[#This Row],[Selected Amount]]-Input_Table[[#This Row],[Quote2]],""))</f>
        <v/>
      </c>
      <c r="P350" s="21" t="str">
        <f>IF(Input_Table[[#This Row],[Quote3]]="","",IFERROR(Input_Table[[#This Row],[Selected Amount]]-Input_Table[[#This Row],[Quote3]],""))</f>
        <v/>
      </c>
    </row>
    <row r="351" spans="2:16" x14ac:dyDescent="0.25">
      <c r="B351" s="43"/>
      <c r="C351" s="43"/>
      <c r="D351" s="45"/>
      <c r="E351" s="20"/>
      <c r="F351" s="45"/>
      <c r="G351" s="20"/>
      <c r="H351" s="45"/>
      <c r="I351" s="20"/>
      <c r="J351" s="30"/>
      <c r="K351" s="26"/>
      <c r="L351" s="46" t="str">
        <f>IFERROR(INDEX(Input_Table[[#This Row],[Item_Description]:[Vendor3]],MATCH(Input_Table[[#This Row],[Select Winning Quote!]],Input_Table[[#Headers],[Vendor1]:[Quote3]],0)),"")</f>
        <v/>
      </c>
      <c r="M35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1" s="21" t="str">
        <f>IF(Input_Table[[#This Row],[Quote1]]="","",  IFERROR(Input_Table[[#This Row],[Selected Amount]]-Input_Table[[#This Row],[Quote1]],""))</f>
        <v/>
      </c>
      <c r="O351" s="21" t="str">
        <f>IF(Input_Table[[#This Row],[Quote2]]="","",  IFERROR(Input_Table[[#This Row],[Selected Amount]]-Input_Table[[#This Row],[Quote2]],""))</f>
        <v/>
      </c>
      <c r="P351" s="21" t="str">
        <f>IF(Input_Table[[#This Row],[Quote3]]="","",IFERROR(Input_Table[[#This Row],[Selected Amount]]-Input_Table[[#This Row],[Quote3]],""))</f>
        <v/>
      </c>
    </row>
    <row r="352" spans="2:16" x14ac:dyDescent="0.25">
      <c r="B352" s="43"/>
      <c r="C352" s="43"/>
      <c r="D352" s="45"/>
      <c r="E352" s="20"/>
      <c r="F352" s="45"/>
      <c r="G352" s="20"/>
      <c r="H352" s="45"/>
      <c r="I352" s="20"/>
      <c r="J352" s="30"/>
      <c r="K352" s="26"/>
      <c r="L352" s="46" t="str">
        <f>IFERROR(INDEX(Input_Table[[#This Row],[Item_Description]:[Vendor3]],MATCH(Input_Table[[#This Row],[Select Winning Quote!]],Input_Table[[#Headers],[Vendor1]:[Quote3]],0)),"")</f>
        <v/>
      </c>
      <c r="M35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2" s="21" t="str">
        <f>IF(Input_Table[[#This Row],[Quote1]]="","",  IFERROR(Input_Table[[#This Row],[Selected Amount]]-Input_Table[[#This Row],[Quote1]],""))</f>
        <v/>
      </c>
      <c r="O352" s="21" t="str">
        <f>IF(Input_Table[[#This Row],[Quote2]]="","",  IFERROR(Input_Table[[#This Row],[Selected Amount]]-Input_Table[[#This Row],[Quote2]],""))</f>
        <v/>
      </c>
      <c r="P352" s="21" t="str">
        <f>IF(Input_Table[[#This Row],[Quote3]]="","",IFERROR(Input_Table[[#This Row],[Selected Amount]]-Input_Table[[#This Row],[Quote3]],""))</f>
        <v/>
      </c>
    </row>
    <row r="353" spans="2:16" x14ac:dyDescent="0.25">
      <c r="B353" s="43"/>
      <c r="C353" s="43"/>
      <c r="D353" s="45"/>
      <c r="E353" s="20"/>
      <c r="F353" s="45"/>
      <c r="G353" s="20"/>
      <c r="H353" s="45"/>
      <c r="I353" s="20"/>
      <c r="J353" s="30"/>
      <c r="K353" s="26"/>
      <c r="L353" s="46" t="str">
        <f>IFERROR(INDEX(Input_Table[[#This Row],[Item_Description]:[Vendor3]],MATCH(Input_Table[[#This Row],[Select Winning Quote!]],Input_Table[[#Headers],[Vendor1]:[Quote3]],0)),"")</f>
        <v/>
      </c>
      <c r="M35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3" s="21" t="str">
        <f>IF(Input_Table[[#This Row],[Quote1]]="","",  IFERROR(Input_Table[[#This Row],[Selected Amount]]-Input_Table[[#This Row],[Quote1]],""))</f>
        <v/>
      </c>
      <c r="O353" s="21" t="str">
        <f>IF(Input_Table[[#This Row],[Quote2]]="","",  IFERROR(Input_Table[[#This Row],[Selected Amount]]-Input_Table[[#This Row],[Quote2]],""))</f>
        <v/>
      </c>
      <c r="P353" s="21" t="str">
        <f>IF(Input_Table[[#This Row],[Quote3]]="","",IFERROR(Input_Table[[#This Row],[Selected Amount]]-Input_Table[[#This Row],[Quote3]],""))</f>
        <v/>
      </c>
    </row>
    <row r="354" spans="2:16" x14ac:dyDescent="0.25">
      <c r="B354" s="43"/>
      <c r="C354" s="43"/>
      <c r="D354" s="45"/>
      <c r="E354" s="20"/>
      <c r="F354" s="45"/>
      <c r="G354" s="20"/>
      <c r="H354" s="45"/>
      <c r="I354" s="20"/>
      <c r="J354" s="30"/>
      <c r="K354" s="26"/>
      <c r="L354" s="46" t="str">
        <f>IFERROR(INDEX(Input_Table[[#This Row],[Item_Description]:[Vendor3]],MATCH(Input_Table[[#This Row],[Select Winning Quote!]],Input_Table[[#Headers],[Vendor1]:[Quote3]],0)),"")</f>
        <v/>
      </c>
      <c r="M35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4" s="21" t="str">
        <f>IF(Input_Table[[#This Row],[Quote1]]="","",  IFERROR(Input_Table[[#This Row],[Selected Amount]]-Input_Table[[#This Row],[Quote1]],""))</f>
        <v/>
      </c>
      <c r="O354" s="21" t="str">
        <f>IF(Input_Table[[#This Row],[Quote2]]="","",  IFERROR(Input_Table[[#This Row],[Selected Amount]]-Input_Table[[#This Row],[Quote2]],""))</f>
        <v/>
      </c>
      <c r="P354" s="21" t="str">
        <f>IF(Input_Table[[#This Row],[Quote3]]="","",IFERROR(Input_Table[[#This Row],[Selected Amount]]-Input_Table[[#This Row],[Quote3]],""))</f>
        <v/>
      </c>
    </row>
    <row r="355" spans="2:16" x14ac:dyDescent="0.25">
      <c r="B355" s="43"/>
      <c r="C355" s="43"/>
      <c r="D355" s="45"/>
      <c r="E355" s="20"/>
      <c r="F355" s="45"/>
      <c r="G355" s="20"/>
      <c r="H355" s="45"/>
      <c r="I355" s="20"/>
      <c r="J355" s="30"/>
      <c r="K355" s="26"/>
      <c r="L355" s="46" t="str">
        <f>IFERROR(INDEX(Input_Table[[#This Row],[Item_Description]:[Vendor3]],MATCH(Input_Table[[#This Row],[Select Winning Quote!]],Input_Table[[#Headers],[Vendor1]:[Quote3]],0)),"")</f>
        <v/>
      </c>
      <c r="M35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5" s="21" t="str">
        <f>IF(Input_Table[[#This Row],[Quote1]]="","",  IFERROR(Input_Table[[#This Row],[Selected Amount]]-Input_Table[[#This Row],[Quote1]],""))</f>
        <v/>
      </c>
      <c r="O355" s="21" t="str">
        <f>IF(Input_Table[[#This Row],[Quote2]]="","",  IFERROR(Input_Table[[#This Row],[Selected Amount]]-Input_Table[[#This Row],[Quote2]],""))</f>
        <v/>
      </c>
      <c r="P355" s="21" t="str">
        <f>IF(Input_Table[[#This Row],[Quote3]]="","",IFERROR(Input_Table[[#This Row],[Selected Amount]]-Input_Table[[#This Row],[Quote3]],""))</f>
        <v/>
      </c>
    </row>
    <row r="356" spans="2:16" x14ac:dyDescent="0.25">
      <c r="B356" s="43"/>
      <c r="C356" s="43"/>
      <c r="D356" s="45"/>
      <c r="E356" s="20"/>
      <c r="F356" s="45"/>
      <c r="G356" s="20"/>
      <c r="H356" s="45"/>
      <c r="I356" s="20"/>
      <c r="J356" s="30"/>
      <c r="K356" s="26"/>
      <c r="L356" s="46" t="str">
        <f>IFERROR(INDEX(Input_Table[[#This Row],[Item_Description]:[Vendor3]],MATCH(Input_Table[[#This Row],[Select Winning Quote!]],Input_Table[[#Headers],[Vendor1]:[Quote3]],0)),"")</f>
        <v/>
      </c>
      <c r="M35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6" s="21" t="str">
        <f>IF(Input_Table[[#This Row],[Quote1]]="","",  IFERROR(Input_Table[[#This Row],[Selected Amount]]-Input_Table[[#This Row],[Quote1]],""))</f>
        <v/>
      </c>
      <c r="O356" s="21" t="str">
        <f>IF(Input_Table[[#This Row],[Quote2]]="","",  IFERROR(Input_Table[[#This Row],[Selected Amount]]-Input_Table[[#This Row],[Quote2]],""))</f>
        <v/>
      </c>
      <c r="P356" s="21" t="str">
        <f>IF(Input_Table[[#This Row],[Quote3]]="","",IFERROR(Input_Table[[#This Row],[Selected Amount]]-Input_Table[[#This Row],[Quote3]],""))</f>
        <v/>
      </c>
    </row>
    <row r="357" spans="2:16" x14ac:dyDescent="0.25">
      <c r="B357" s="43"/>
      <c r="C357" s="43"/>
      <c r="D357" s="45"/>
      <c r="E357" s="20"/>
      <c r="F357" s="45"/>
      <c r="G357" s="20"/>
      <c r="H357" s="45"/>
      <c r="I357" s="20"/>
      <c r="J357" s="30"/>
      <c r="K357" s="26"/>
      <c r="L357" s="46" t="str">
        <f>IFERROR(INDEX(Input_Table[[#This Row],[Item_Description]:[Vendor3]],MATCH(Input_Table[[#This Row],[Select Winning Quote!]],Input_Table[[#Headers],[Vendor1]:[Quote3]],0)),"")</f>
        <v/>
      </c>
      <c r="M35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7" s="21" t="str">
        <f>IF(Input_Table[[#This Row],[Quote1]]="","",  IFERROR(Input_Table[[#This Row],[Selected Amount]]-Input_Table[[#This Row],[Quote1]],""))</f>
        <v/>
      </c>
      <c r="O357" s="21" t="str">
        <f>IF(Input_Table[[#This Row],[Quote2]]="","",  IFERROR(Input_Table[[#This Row],[Selected Amount]]-Input_Table[[#This Row],[Quote2]],""))</f>
        <v/>
      </c>
      <c r="P357" s="21" t="str">
        <f>IF(Input_Table[[#This Row],[Quote3]]="","",IFERROR(Input_Table[[#This Row],[Selected Amount]]-Input_Table[[#This Row],[Quote3]],""))</f>
        <v/>
      </c>
    </row>
    <row r="358" spans="2:16" x14ac:dyDescent="0.25">
      <c r="B358" s="43"/>
      <c r="C358" s="43"/>
      <c r="D358" s="45"/>
      <c r="E358" s="20"/>
      <c r="F358" s="45"/>
      <c r="G358" s="20"/>
      <c r="H358" s="45"/>
      <c r="I358" s="20"/>
      <c r="J358" s="30"/>
      <c r="K358" s="26"/>
      <c r="L358" s="46" t="str">
        <f>IFERROR(INDEX(Input_Table[[#This Row],[Item_Description]:[Vendor3]],MATCH(Input_Table[[#This Row],[Select Winning Quote!]],Input_Table[[#Headers],[Vendor1]:[Quote3]],0)),"")</f>
        <v/>
      </c>
      <c r="M35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8" s="21" t="str">
        <f>IF(Input_Table[[#This Row],[Quote1]]="","",  IFERROR(Input_Table[[#This Row],[Selected Amount]]-Input_Table[[#This Row],[Quote1]],""))</f>
        <v/>
      </c>
      <c r="O358" s="21" t="str">
        <f>IF(Input_Table[[#This Row],[Quote2]]="","",  IFERROR(Input_Table[[#This Row],[Selected Amount]]-Input_Table[[#This Row],[Quote2]],""))</f>
        <v/>
      </c>
      <c r="P358" s="21" t="str">
        <f>IF(Input_Table[[#This Row],[Quote3]]="","",IFERROR(Input_Table[[#This Row],[Selected Amount]]-Input_Table[[#This Row],[Quote3]],""))</f>
        <v/>
      </c>
    </row>
    <row r="359" spans="2:16" x14ac:dyDescent="0.25">
      <c r="B359" s="43"/>
      <c r="C359" s="43"/>
      <c r="D359" s="45"/>
      <c r="E359" s="20"/>
      <c r="F359" s="45"/>
      <c r="G359" s="20"/>
      <c r="H359" s="45"/>
      <c r="I359" s="20"/>
      <c r="J359" s="30"/>
      <c r="K359" s="26"/>
      <c r="L359" s="46" t="str">
        <f>IFERROR(INDEX(Input_Table[[#This Row],[Item_Description]:[Vendor3]],MATCH(Input_Table[[#This Row],[Select Winning Quote!]],Input_Table[[#Headers],[Vendor1]:[Quote3]],0)),"")</f>
        <v/>
      </c>
      <c r="M35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59" s="21" t="str">
        <f>IF(Input_Table[[#This Row],[Quote1]]="","",  IFERROR(Input_Table[[#This Row],[Selected Amount]]-Input_Table[[#This Row],[Quote1]],""))</f>
        <v/>
      </c>
      <c r="O359" s="21" t="str">
        <f>IF(Input_Table[[#This Row],[Quote2]]="","",  IFERROR(Input_Table[[#This Row],[Selected Amount]]-Input_Table[[#This Row],[Quote2]],""))</f>
        <v/>
      </c>
      <c r="P359" s="21" t="str">
        <f>IF(Input_Table[[#This Row],[Quote3]]="","",IFERROR(Input_Table[[#This Row],[Selected Amount]]-Input_Table[[#This Row],[Quote3]],""))</f>
        <v/>
      </c>
    </row>
    <row r="360" spans="2:16" x14ac:dyDescent="0.25">
      <c r="B360" s="43"/>
      <c r="C360" s="43"/>
      <c r="D360" s="45"/>
      <c r="E360" s="20"/>
      <c r="F360" s="45"/>
      <c r="G360" s="20"/>
      <c r="H360" s="45"/>
      <c r="I360" s="20"/>
      <c r="J360" s="30"/>
      <c r="K360" s="26"/>
      <c r="L360" s="46" t="str">
        <f>IFERROR(INDEX(Input_Table[[#This Row],[Item_Description]:[Vendor3]],MATCH(Input_Table[[#This Row],[Select Winning Quote!]],Input_Table[[#Headers],[Vendor1]:[Quote3]],0)),"")</f>
        <v/>
      </c>
      <c r="M36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0" s="21" t="str">
        <f>IF(Input_Table[[#This Row],[Quote1]]="","",  IFERROR(Input_Table[[#This Row],[Selected Amount]]-Input_Table[[#This Row],[Quote1]],""))</f>
        <v/>
      </c>
      <c r="O360" s="21" t="str">
        <f>IF(Input_Table[[#This Row],[Quote2]]="","",  IFERROR(Input_Table[[#This Row],[Selected Amount]]-Input_Table[[#This Row],[Quote2]],""))</f>
        <v/>
      </c>
      <c r="P360" s="21" t="str">
        <f>IF(Input_Table[[#This Row],[Quote3]]="","",IFERROR(Input_Table[[#This Row],[Selected Amount]]-Input_Table[[#This Row],[Quote3]],""))</f>
        <v/>
      </c>
    </row>
    <row r="361" spans="2:16" x14ac:dyDescent="0.25">
      <c r="B361" s="43"/>
      <c r="C361" s="43"/>
      <c r="D361" s="45"/>
      <c r="E361" s="20"/>
      <c r="F361" s="45"/>
      <c r="G361" s="20"/>
      <c r="H361" s="45"/>
      <c r="I361" s="20"/>
      <c r="J361" s="30"/>
      <c r="K361" s="26"/>
      <c r="L361" s="46" t="str">
        <f>IFERROR(INDEX(Input_Table[[#This Row],[Item_Description]:[Vendor3]],MATCH(Input_Table[[#This Row],[Select Winning Quote!]],Input_Table[[#Headers],[Vendor1]:[Quote3]],0)),"")</f>
        <v/>
      </c>
      <c r="M36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1" s="21" t="str">
        <f>IF(Input_Table[[#This Row],[Quote1]]="","",  IFERROR(Input_Table[[#This Row],[Selected Amount]]-Input_Table[[#This Row],[Quote1]],""))</f>
        <v/>
      </c>
      <c r="O361" s="21" t="str">
        <f>IF(Input_Table[[#This Row],[Quote2]]="","",  IFERROR(Input_Table[[#This Row],[Selected Amount]]-Input_Table[[#This Row],[Quote2]],""))</f>
        <v/>
      </c>
      <c r="P361" s="21" t="str">
        <f>IF(Input_Table[[#This Row],[Quote3]]="","",IFERROR(Input_Table[[#This Row],[Selected Amount]]-Input_Table[[#This Row],[Quote3]],""))</f>
        <v/>
      </c>
    </row>
    <row r="362" spans="2:16" x14ac:dyDescent="0.25">
      <c r="B362" s="43"/>
      <c r="C362" s="43"/>
      <c r="D362" s="45"/>
      <c r="E362" s="20"/>
      <c r="F362" s="45"/>
      <c r="G362" s="20"/>
      <c r="H362" s="45"/>
      <c r="I362" s="20"/>
      <c r="J362" s="30"/>
      <c r="K362" s="26"/>
      <c r="L362" s="46" t="str">
        <f>IFERROR(INDEX(Input_Table[[#This Row],[Item_Description]:[Vendor3]],MATCH(Input_Table[[#This Row],[Select Winning Quote!]],Input_Table[[#Headers],[Vendor1]:[Quote3]],0)),"")</f>
        <v/>
      </c>
      <c r="M36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2" s="21" t="str">
        <f>IF(Input_Table[[#This Row],[Quote1]]="","",  IFERROR(Input_Table[[#This Row],[Selected Amount]]-Input_Table[[#This Row],[Quote1]],""))</f>
        <v/>
      </c>
      <c r="O362" s="21" t="str">
        <f>IF(Input_Table[[#This Row],[Quote2]]="","",  IFERROR(Input_Table[[#This Row],[Selected Amount]]-Input_Table[[#This Row],[Quote2]],""))</f>
        <v/>
      </c>
      <c r="P362" s="21" t="str">
        <f>IF(Input_Table[[#This Row],[Quote3]]="","",IFERROR(Input_Table[[#This Row],[Selected Amount]]-Input_Table[[#This Row],[Quote3]],""))</f>
        <v/>
      </c>
    </row>
    <row r="363" spans="2:16" x14ac:dyDescent="0.25">
      <c r="B363" s="43"/>
      <c r="C363" s="43"/>
      <c r="D363" s="45"/>
      <c r="E363" s="20"/>
      <c r="F363" s="45"/>
      <c r="G363" s="20"/>
      <c r="H363" s="45"/>
      <c r="I363" s="20"/>
      <c r="J363" s="30"/>
      <c r="K363" s="26"/>
      <c r="L363" s="46" t="str">
        <f>IFERROR(INDEX(Input_Table[[#This Row],[Item_Description]:[Vendor3]],MATCH(Input_Table[[#This Row],[Select Winning Quote!]],Input_Table[[#Headers],[Vendor1]:[Quote3]],0)),"")</f>
        <v/>
      </c>
      <c r="M36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3" s="21" t="str">
        <f>IF(Input_Table[[#This Row],[Quote1]]="","",  IFERROR(Input_Table[[#This Row],[Selected Amount]]-Input_Table[[#This Row],[Quote1]],""))</f>
        <v/>
      </c>
      <c r="O363" s="21" t="str">
        <f>IF(Input_Table[[#This Row],[Quote2]]="","",  IFERROR(Input_Table[[#This Row],[Selected Amount]]-Input_Table[[#This Row],[Quote2]],""))</f>
        <v/>
      </c>
      <c r="P363" s="21" t="str">
        <f>IF(Input_Table[[#This Row],[Quote3]]="","",IFERROR(Input_Table[[#This Row],[Selected Amount]]-Input_Table[[#This Row],[Quote3]],""))</f>
        <v/>
      </c>
    </row>
    <row r="364" spans="2:16" x14ac:dyDescent="0.25">
      <c r="B364" s="43"/>
      <c r="C364" s="43"/>
      <c r="D364" s="45"/>
      <c r="E364" s="20"/>
      <c r="F364" s="45"/>
      <c r="G364" s="20"/>
      <c r="H364" s="45"/>
      <c r="I364" s="20"/>
      <c r="J364" s="30"/>
      <c r="K364" s="26"/>
      <c r="L364" s="46" t="str">
        <f>IFERROR(INDEX(Input_Table[[#This Row],[Item_Description]:[Vendor3]],MATCH(Input_Table[[#This Row],[Select Winning Quote!]],Input_Table[[#Headers],[Vendor1]:[Quote3]],0)),"")</f>
        <v/>
      </c>
      <c r="M36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4" s="21" t="str">
        <f>IF(Input_Table[[#This Row],[Quote1]]="","",  IFERROR(Input_Table[[#This Row],[Selected Amount]]-Input_Table[[#This Row],[Quote1]],""))</f>
        <v/>
      </c>
      <c r="O364" s="21" t="str">
        <f>IF(Input_Table[[#This Row],[Quote2]]="","",  IFERROR(Input_Table[[#This Row],[Selected Amount]]-Input_Table[[#This Row],[Quote2]],""))</f>
        <v/>
      </c>
      <c r="P364" s="21" t="str">
        <f>IF(Input_Table[[#This Row],[Quote3]]="","",IFERROR(Input_Table[[#This Row],[Selected Amount]]-Input_Table[[#This Row],[Quote3]],""))</f>
        <v/>
      </c>
    </row>
    <row r="365" spans="2:16" x14ac:dyDescent="0.25">
      <c r="B365" s="43"/>
      <c r="C365" s="43"/>
      <c r="D365" s="45"/>
      <c r="E365" s="20"/>
      <c r="F365" s="45"/>
      <c r="G365" s="20"/>
      <c r="H365" s="45"/>
      <c r="I365" s="20"/>
      <c r="J365" s="30"/>
      <c r="K365" s="26"/>
      <c r="L365" s="46" t="str">
        <f>IFERROR(INDEX(Input_Table[[#This Row],[Item_Description]:[Vendor3]],MATCH(Input_Table[[#This Row],[Select Winning Quote!]],Input_Table[[#Headers],[Vendor1]:[Quote3]],0)),"")</f>
        <v/>
      </c>
      <c r="M36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5" s="21" t="str">
        <f>IF(Input_Table[[#This Row],[Quote1]]="","",  IFERROR(Input_Table[[#This Row],[Selected Amount]]-Input_Table[[#This Row],[Quote1]],""))</f>
        <v/>
      </c>
      <c r="O365" s="21" t="str">
        <f>IF(Input_Table[[#This Row],[Quote2]]="","",  IFERROR(Input_Table[[#This Row],[Selected Amount]]-Input_Table[[#This Row],[Quote2]],""))</f>
        <v/>
      </c>
      <c r="P365" s="21" t="str">
        <f>IF(Input_Table[[#This Row],[Quote3]]="","",IFERROR(Input_Table[[#This Row],[Selected Amount]]-Input_Table[[#This Row],[Quote3]],""))</f>
        <v/>
      </c>
    </row>
    <row r="366" spans="2:16" x14ac:dyDescent="0.25">
      <c r="B366" s="43"/>
      <c r="C366" s="43"/>
      <c r="D366" s="45"/>
      <c r="E366" s="20"/>
      <c r="F366" s="45"/>
      <c r="G366" s="20"/>
      <c r="H366" s="45"/>
      <c r="I366" s="20"/>
      <c r="J366" s="30"/>
      <c r="K366" s="26"/>
      <c r="L366" s="46" t="str">
        <f>IFERROR(INDEX(Input_Table[[#This Row],[Item_Description]:[Vendor3]],MATCH(Input_Table[[#This Row],[Select Winning Quote!]],Input_Table[[#Headers],[Vendor1]:[Quote3]],0)),"")</f>
        <v/>
      </c>
      <c r="M36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6" s="21" t="str">
        <f>IF(Input_Table[[#This Row],[Quote1]]="","",  IFERROR(Input_Table[[#This Row],[Selected Amount]]-Input_Table[[#This Row],[Quote1]],""))</f>
        <v/>
      </c>
      <c r="O366" s="21" t="str">
        <f>IF(Input_Table[[#This Row],[Quote2]]="","",  IFERROR(Input_Table[[#This Row],[Selected Amount]]-Input_Table[[#This Row],[Quote2]],""))</f>
        <v/>
      </c>
      <c r="P366" s="21" t="str">
        <f>IF(Input_Table[[#This Row],[Quote3]]="","",IFERROR(Input_Table[[#This Row],[Selected Amount]]-Input_Table[[#This Row],[Quote3]],""))</f>
        <v/>
      </c>
    </row>
    <row r="367" spans="2:16" x14ac:dyDescent="0.25">
      <c r="B367" s="43"/>
      <c r="C367" s="43"/>
      <c r="D367" s="45"/>
      <c r="E367" s="20"/>
      <c r="F367" s="45"/>
      <c r="G367" s="20"/>
      <c r="H367" s="45"/>
      <c r="I367" s="20"/>
      <c r="J367" s="30"/>
      <c r="K367" s="26"/>
      <c r="L367" s="46" t="str">
        <f>IFERROR(INDEX(Input_Table[[#This Row],[Item_Description]:[Vendor3]],MATCH(Input_Table[[#This Row],[Select Winning Quote!]],Input_Table[[#Headers],[Vendor1]:[Quote3]],0)),"")</f>
        <v/>
      </c>
      <c r="M36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7" s="21" t="str">
        <f>IF(Input_Table[[#This Row],[Quote1]]="","",  IFERROR(Input_Table[[#This Row],[Selected Amount]]-Input_Table[[#This Row],[Quote1]],""))</f>
        <v/>
      </c>
      <c r="O367" s="21" t="str">
        <f>IF(Input_Table[[#This Row],[Quote2]]="","",  IFERROR(Input_Table[[#This Row],[Selected Amount]]-Input_Table[[#This Row],[Quote2]],""))</f>
        <v/>
      </c>
      <c r="P367" s="21" t="str">
        <f>IF(Input_Table[[#This Row],[Quote3]]="","",IFERROR(Input_Table[[#This Row],[Selected Amount]]-Input_Table[[#This Row],[Quote3]],""))</f>
        <v/>
      </c>
    </row>
    <row r="368" spans="2:16" x14ac:dyDescent="0.25">
      <c r="B368" s="43"/>
      <c r="C368" s="43"/>
      <c r="D368" s="45"/>
      <c r="E368" s="20"/>
      <c r="F368" s="45"/>
      <c r="G368" s="20"/>
      <c r="H368" s="45"/>
      <c r="I368" s="20"/>
      <c r="J368" s="30"/>
      <c r="K368" s="26"/>
      <c r="L368" s="46" t="str">
        <f>IFERROR(INDEX(Input_Table[[#This Row],[Item_Description]:[Vendor3]],MATCH(Input_Table[[#This Row],[Select Winning Quote!]],Input_Table[[#Headers],[Vendor1]:[Quote3]],0)),"")</f>
        <v/>
      </c>
      <c r="M36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8" s="21" t="str">
        <f>IF(Input_Table[[#This Row],[Quote1]]="","",  IFERROR(Input_Table[[#This Row],[Selected Amount]]-Input_Table[[#This Row],[Quote1]],""))</f>
        <v/>
      </c>
      <c r="O368" s="21" t="str">
        <f>IF(Input_Table[[#This Row],[Quote2]]="","",  IFERROR(Input_Table[[#This Row],[Selected Amount]]-Input_Table[[#This Row],[Quote2]],""))</f>
        <v/>
      </c>
      <c r="P368" s="21" t="str">
        <f>IF(Input_Table[[#This Row],[Quote3]]="","",IFERROR(Input_Table[[#This Row],[Selected Amount]]-Input_Table[[#This Row],[Quote3]],""))</f>
        <v/>
      </c>
    </row>
    <row r="369" spans="2:16" x14ac:dyDescent="0.25">
      <c r="B369" s="43"/>
      <c r="C369" s="43"/>
      <c r="D369" s="45"/>
      <c r="E369" s="20"/>
      <c r="F369" s="45"/>
      <c r="G369" s="20"/>
      <c r="H369" s="45"/>
      <c r="I369" s="20"/>
      <c r="J369" s="30"/>
      <c r="K369" s="26"/>
      <c r="L369" s="46" t="str">
        <f>IFERROR(INDEX(Input_Table[[#This Row],[Item_Description]:[Vendor3]],MATCH(Input_Table[[#This Row],[Select Winning Quote!]],Input_Table[[#Headers],[Vendor1]:[Quote3]],0)),"")</f>
        <v/>
      </c>
      <c r="M36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69" s="21" t="str">
        <f>IF(Input_Table[[#This Row],[Quote1]]="","",  IFERROR(Input_Table[[#This Row],[Selected Amount]]-Input_Table[[#This Row],[Quote1]],""))</f>
        <v/>
      </c>
      <c r="O369" s="21" t="str">
        <f>IF(Input_Table[[#This Row],[Quote2]]="","",  IFERROR(Input_Table[[#This Row],[Selected Amount]]-Input_Table[[#This Row],[Quote2]],""))</f>
        <v/>
      </c>
      <c r="P369" s="21" t="str">
        <f>IF(Input_Table[[#This Row],[Quote3]]="","",IFERROR(Input_Table[[#This Row],[Selected Amount]]-Input_Table[[#This Row],[Quote3]],""))</f>
        <v/>
      </c>
    </row>
    <row r="370" spans="2:16" x14ac:dyDescent="0.25">
      <c r="B370" s="43"/>
      <c r="C370" s="43"/>
      <c r="D370" s="45"/>
      <c r="E370" s="20"/>
      <c r="F370" s="45"/>
      <c r="G370" s="20"/>
      <c r="H370" s="45"/>
      <c r="I370" s="20"/>
      <c r="J370" s="30"/>
      <c r="K370" s="26"/>
      <c r="L370" s="46" t="str">
        <f>IFERROR(INDEX(Input_Table[[#This Row],[Item_Description]:[Vendor3]],MATCH(Input_Table[[#This Row],[Select Winning Quote!]],Input_Table[[#Headers],[Vendor1]:[Quote3]],0)),"")</f>
        <v/>
      </c>
      <c r="M37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0" s="21" t="str">
        <f>IF(Input_Table[[#This Row],[Quote1]]="","",  IFERROR(Input_Table[[#This Row],[Selected Amount]]-Input_Table[[#This Row],[Quote1]],""))</f>
        <v/>
      </c>
      <c r="O370" s="21" t="str">
        <f>IF(Input_Table[[#This Row],[Quote2]]="","",  IFERROR(Input_Table[[#This Row],[Selected Amount]]-Input_Table[[#This Row],[Quote2]],""))</f>
        <v/>
      </c>
      <c r="P370" s="21" t="str">
        <f>IF(Input_Table[[#This Row],[Quote3]]="","",IFERROR(Input_Table[[#This Row],[Selected Amount]]-Input_Table[[#This Row],[Quote3]],""))</f>
        <v/>
      </c>
    </row>
    <row r="371" spans="2:16" x14ac:dyDescent="0.25">
      <c r="B371" s="43"/>
      <c r="C371" s="43"/>
      <c r="D371" s="45"/>
      <c r="E371" s="20"/>
      <c r="F371" s="45"/>
      <c r="G371" s="20"/>
      <c r="H371" s="45"/>
      <c r="I371" s="20"/>
      <c r="J371" s="30"/>
      <c r="K371" s="26"/>
      <c r="L371" s="46" t="str">
        <f>IFERROR(INDEX(Input_Table[[#This Row],[Item_Description]:[Vendor3]],MATCH(Input_Table[[#This Row],[Select Winning Quote!]],Input_Table[[#Headers],[Vendor1]:[Quote3]],0)),"")</f>
        <v/>
      </c>
      <c r="M37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1" s="21" t="str">
        <f>IF(Input_Table[[#This Row],[Quote1]]="","",  IFERROR(Input_Table[[#This Row],[Selected Amount]]-Input_Table[[#This Row],[Quote1]],""))</f>
        <v/>
      </c>
      <c r="O371" s="21" t="str">
        <f>IF(Input_Table[[#This Row],[Quote2]]="","",  IFERROR(Input_Table[[#This Row],[Selected Amount]]-Input_Table[[#This Row],[Quote2]],""))</f>
        <v/>
      </c>
      <c r="P371" s="21" t="str">
        <f>IF(Input_Table[[#This Row],[Quote3]]="","",IFERROR(Input_Table[[#This Row],[Selected Amount]]-Input_Table[[#This Row],[Quote3]],""))</f>
        <v/>
      </c>
    </row>
    <row r="372" spans="2:16" x14ac:dyDescent="0.25">
      <c r="B372" s="43"/>
      <c r="C372" s="43"/>
      <c r="D372" s="45"/>
      <c r="E372" s="20"/>
      <c r="F372" s="45"/>
      <c r="G372" s="20"/>
      <c r="H372" s="45"/>
      <c r="I372" s="20"/>
      <c r="J372" s="30"/>
      <c r="K372" s="26"/>
      <c r="L372" s="46" t="str">
        <f>IFERROR(INDEX(Input_Table[[#This Row],[Item_Description]:[Vendor3]],MATCH(Input_Table[[#This Row],[Select Winning Quote!]],Input_Table[[#Headers],[Vendor1]:[Quote3]],0)),"")</f>
        <v/>
      </c>
      <c r="M37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2" s="21" t="str">
        <f>IF(Input_Table[[#This Row],[Quote1]]="","",  IFERROR(Input_Table[[#This Row],[Selected Amount]]-Input_Table[[#This Row],[Quote1]],""))</f>
        <v/>
      </c>
      <c r="O372" s="21" t="str">
        <f>IF(Input_Table[[#This Row],[Quote2]]="","",  IFERROR(Input_Table[[#This Row],[Selected Amount]]-Input_Table[[#This Row],[Quote2]],""))</f>
        <v/>
      </c>
      <c r="P372" s="21" t="str">
        <f>IF(Input_Table[[#This Row],[Quote3]]="","",IFERROR(Input_Table[[#This Row],[Selected Amount]]-Input_Table[[#This Row],[Quote3]],""))</f>
        <v/>
      </c>
    </row>
    <row r="373" spans="2:16" x14ac:dyDescent="0.25">
      <c r="B373" s="43"/>
      <c r="C373" s="43"/>
      <c r="D373" s="45"/>
      <c r="E373" s="20"/>
      <c r="F373" s="45"/>
      <c r="G373" s="20"/>
      <c r="H373" s="45"/>
      <c r="I373" s="20"/>
      <c r="J373" s="30"/>
      <c r="K373" s="26"/>
      <c r="L373" s="46" t="str">
        <f>IFERROR(INDEX(Input_Table[[#This Row],[Item_Description]:[Vendor3]],MATCH(Input_Table[[#This Row],[Select Winning Quote!]],Input_Table[[#Headers],[Vendor1]:[Quote3]],0)),"")</f>
        <v/>
      </c>
      <c r="M37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3" s="21" t="str">
        <f>IF(Input_Table[[#This Row],[Quote1]]="","",  IFERROR(Input_Table[[#This Row],[Selected Amount]]-Input_Table[[#This Row],[Quote1]],""))</f>
        <v/>
      </c>
      <c r="O373" s="21" t="str">
        <f>IF(Input_Table[[#This Row],[Quote2]]="","",  IFERROR(Input_Table[[#This Row],[Selected Amount]]-Input_Table[[#This Row],[Quote2]],""))</f>
        <v/>
      </c>
      <c r="P373" s="21" t="str">
        <f>IF(Input_Table[[#This Row],[Quote3]]="","",IFERROR(Input_Table[[#This Row],[Selected Amount]]-Input_Table[[#This Row],[Quote3]],""))</f>
        <v/>
      </c>
    </row>
    <row r="374" spans="2:16" x14ac:dyDescent="0.25">
      <c r="B374" s="43"/>
      <c r="C374" s="43"/>
      <c r="D374" s="45"/>
      <c r="E374" s="20"/>
      <c r="F374" s="45"/>
      <c r="G374" s="20"/>
      <c r="H374" s="45"/>
      <c r="I374" s="20"/>
      <c r="J374" s="30"/>
      <c r="K374" s="26"/>
      <c r="L374" s="46" t="str">
        <f>IFERROR(INDEX(Input_Table[[#This Row],[Item_Description]:[Vendor3]],MATCH(Input_Table[[#This Row],[Select Winning Quote!]],Input_Table[[#Headers],[Vendor1]:[Quote3]],0)),"")</f>
        <v/>
      </c>
      <c r="M37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4" s="21" t="str">
        <f>IF(Input_Table[[#This Row],[Quote1]]="","",  IFERROR(Input_Table[[#This Row],[Selected Amount]]-Input_Table[[#This Row],[Quote1]],""))</f>
        <v/>
      </c>
      <c r="O374" s="21" t="str">
        <f>IF(Input_Table[[#This Row],[Quote2]]="","",  IFERROR(Input_Table[[#This Row],[Selected Amount]]-Input_Table[[#This Row],[Quote2]],""))</f>
        <v/>
      </c>
      <c r="P374" s="21" t="str">
        <f>IF(Input_Table[[#This Row],[Quote3]]="","",IFERROR(Input_Table[[#This Row],[Selected Amount]]-Input_Table[[#This Row],[Quote3]],""))</f>
        <v/>
      </c>
    </row>
    <row r="375" spans="2:16" x14ac:dyDescent="0.25">
      <c r="B375" s="43"/>
      <c r="C375" s="43"/>
      <c r="D375" s="45"/>
      <c r="E375" s="20"/>
      <c r="F375" s="45"/>
      <c r="G375" s="20"/>
      <c r="H375" s="45"/>
      <c r="I375" s="20"/>
      <c r="J375" s="30"/>
      <c r="K375" s="26"/>
      <c r="L375" s="46" t="str">
        <f>IFERROR(INDEX(Input_Table[[#This Row],[Item_Description]:[Vendor3]],MATCH(Input_Table[[#This Row],[Select Winning Quote!]],Input_Table[[#Headers],[Vendor1]:[Quote3]],0)),"")</f>
        <v/>
      </c>
      <c r="M37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5" s="21" t="str">
        <f>IF(Input_Table[[#This Row],[Quote1]]="","",  IFERROR(Input_Table[[#This Row],[Selected Amount]]-Input_Table[[#This Row],[Quote1]],""))</f>
        <v/>
      </c>
      <c r="O375" s="21" t="str">
        <f>IF(Input_Table[[#This Row],[Quote2]]="","",  IFERROR(Input_Table[[#This Row],[Selected Amount]]-Input_Table[[#This Row],[Quote2]],""))</f>
        <v/>
      </c>
      <c r="P375" s="21" t="str">
        <f>IF(Input_Table[[#This Row],[Quote3]]="","",IFERROR(Input_Table[[#This Row],[Selected Amount]]-Input_Table[[#This Row],[Quote3]],""))</f>
        <v/>
      </c>
    </row>
    <row r="376" spans="2:16" x14ac:dyDescent="0.25">
      <c r="B376" s="43"/>
      <c r="C376" s="43"/>
      <c r="D376" s="45"/>
      <c r="E376" s="20"/>
      <c r="F376" s="45"/>
      <c r="G376" s="20"/>
      <c r="H376" s="45"/>
      <c r="I376" s="20"/>
      <c r="J376" s="30"/>
      <c r="K376" s="26"/>
      <c r="L376" s="46" t="str">
        <f>IFERROR(INDEX(Input_Table[[#This Row],[Item_Description]:[Vendor3]],MATCH(Input_Table[[#This Row],[Select Winning Quote!]],Input_Table[[#Headers],[Vendor1]:[Quote3]],0)),"")</f>
        <v/>
      </c>
      <c r="M37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6" s="21" t="str">
        <f>IF(Input_Table[[#This Row],[Quote1]]="","",  IFERROR(Input_Table[[#This Row],[Selected Amount]]-Input_Table[[#This Row],[Quote1]],""))</f>
        <v/>
      </c>
      <c r="O376" s="21" t="str">
        <f>IF(Input_Table[[#This Row],[Quote2]]="","",  IFERROR(Input_Table[[#This Row],[Selected Amount]]-Input_Table[[#This Row],[Quote2]],""))</f>
        <v/>
      </c>
      <c r="P376" s="21" t="str">
        <f>IF(Input_Table[[#This Row],[Quote3]]="","",IFERROR(Input_Table[[#This Row],[Selected Amount]]-Input_Table[[#This Row],[Quote3]],""))</f>
        <v/>
      </c>
    </row>
    <row r="377" spans="2:16" x14ac:dyDescent="0.25">
      <c r="B377" s="43"/>
      <c r="C377" s="43"/>
      <c r="D377" s="45"/>
      <c r="E377" s="20"/>
      <c r="F377" s="45"/>
      <c r="G377" s="20"/>
      <c r="H377" s="45"/>
      <c r="I377" s="20"/>
      <c r="J377" s="30"/>
      <c r="K377" s="26"/>
      <c r="L377" s="46" t="str">
        <f>IFERROR(INDEX(Input_Table[[#This Row],[Item_Description]:[Vendor3]],MATCH(Input_Table[[#This Row],[Select Winning Quote!]],Input_Table[[#Headers],[Vendor1]:[Quote3]],0)),"")</f>
        <v/>
      </c>
      <c r="M37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7" s="21" t="str">
        <f>IF(Input_Table[[#This Row],[Quote1]]="","",  IFERROR(Input_Table[[#This Row],[Selected Amount]]-Input_Table[[#This Row],[Quote1]],""))</f>
        <v/>
      </c>
      <c r="O377" s="21" t="str">
        <f>IF(Input_Table[[#This Row],[Quote2]]="","",  IFERROR(Input_Table[[#This Row],[Selected Amount]]-Input_Table[[#This Row],[Quote2]],""))</f>
        <v/>
      </c>
      <c r="P377" s="21" t="str">
        <f>IF(Input_Table[[#This Row],[Quote3]]="","",IFERROR(Input_Table[[#This Row],[Selected Amount]]-Input_Table[[#This Row],[Quote3]],""))</f>
        <v/>
      </c>
    </row>
    <row r="378" spans="2:16" x14ac:dyDescent="0.25">
      <c r="B378" s="43"/>
      <c r="C378" s="43"/>
      <c r="D378" s="45"/>
      <c r="E378" s="20"/>
      <c r="F378" s="45"/>
      <c r="G378" s="20"/>
      <c r="H378" s="45"/>
      <c r="I378" s="20"/>
      <c r="J378" s="30"/>
      <c r="K378" s="26"/>
      <c r="L378" s="46" t="str">
        <f>IFERROR(INDEX(Input_Table[[#This Row],[Item_Description]:[Vendor3]],MATCH(Input_Table[[#This Row],[Select Winning Quote!]],Input_Table[[#Headers],[Vendor1]:[Quote3]],0)),"")</f>
        <v/>
      </c>
      <c r="M37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8" s="21" t="str">
        <f>IF(Input_Table[[#This Row],[Quote1]]="","",  IFERROR(Input_Table[[#This Row],[Selected Amount]]-Input_Table[[#This Row],[Quote1]],""))</f>
        <v/>
      </c>
      <c r="O378" s="21" t="str">
        <f>IF(Input_Table[[#This Row],[Quote2]]="","",  IFERROR(Input_Table[[#This Row],[Selected Amount]]-Input_Table[[#This Row],[Quote2]],""))</f>
        <v/>
      </c>
      <c r="P378" s="21" t="str">
        <f>IF(Input_Table[[#This Row],[Quote3]]="","",IFERROR(Input_Table[[#This Row],[Selected Amount]]-Input_Table[[#This Row],[Quote3]],""))</f>
        <v/>
      </c>
    </row>
    <row r="379" spans="2:16" x14ac:dyDescent="0.25">
      <c r="B379" s="43"/>
      <c r="C379" s="43"/>
      <c r="D379" s="45"/>
      <c r="E379" s="20"/>
      <c r="F379" s="45"/>
      <c r="G379" s="20"/>
      <c r="H379" s="45"/>
      <c r="I379" s="20"/>
      <c r="J379" s="30"/>
      <c r="K379" s="26"/>
      <c r="L379" s="46" t="str">
        <f>IFERROR(INDEX(Input_Table[[#This Row],[Item_Description]:[Vendor3]],MATCH(Input_Table[[#This Row],[Select Winning Quote!]],Input_Table[[#Headers],[Vendor1]:[Quote3]],0)),"")</f>
        <v/>
      </c>
      <c r="M37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79" s="21" t="str">
        <f>IF(Input_Table[[#This Row],[Quote1]]="","",  IFERROR(Input_Table[[#This Row],[Selected Amount]]-Input_Table[[#This Row],[Quote1]],""))</f>
        <v/>
      </c>
      <c r="O379" s="21" t="str">
        <f>IF(Input_Table[[#This Row],[Quote2]]="","",  IFERROR(Input_Table[[#This Row],[Selected Amount]]-Input_Table[[#This Row],[Quote2]],""))</f>
        <v/>
      </c>
      <c r="P379" s="21" t="str">
        <f>IF(Input_Table[[#This Row],[Quote3]]="","",IFERROR(Input_Table[[#This Row],[Selected Amount]]-Input_Table[[#This Row],[Quote3]],""))</f>
        <v/>
      </c>
    </row>
    <row r="380" spans="2:16" x14ac:dyDescent="0.25">
      <c r="B380" s="43"/>
      <c r="C380" s="43"/>
      <c r="D380" s="45"/>
      <c r="E380" s="20"/>
      <c r="F380" s="45"/>
      <c r="G380" s="20"/>
      <c r="H380" s="45"/>
      <c r="I380" s="20"/>
      <c r="J380" s="30"/>
      <c r="K380" s="26"/>
      <c r="L380" s="46" t="str">
        <f>IFERROR(INDEX(Input_Table[[#This Row],[Item_Description]:[Vendor3]],MATCH(Input_Table[[#This Row],[Select Winning Quote!]],Input_Table[[#Headers],[Vendor1]:[Quote3]],0)),"")</f>
        <v/>
      </c>
      <c r="M38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0" s="21" t="str">
        <f>IF(Input_Table[[#This Row],[Quote1]]="","",  IFERROR(Input_Table[[#This Row],[Selected Amount]]-Input_Table[[#This Row],[Quote1]],""))</f>
        <v/>
      </c>
      <c r="O380" s="21" t="str">
        <f>IF(Input_Table[[#This Row],[Quote2]]="","",  IFERROR(Input_Table[[#This Row],[Selected Amount]]-Input_Table[[#This Row],[Quote2]],""))</f>
        <v/>
      </c>
      <c r="P380" s="21" t="str">
        <f>IF(Input_Table[[#This Row],[Quote3]]="","",IFERROR(Input_Table[[#This Row],[Selected Amount]]-Input_Table[[#This Row],[Quote3]],""))</f>
        <v/>
      </c>
    </row>
    <row r="381" spans="2:16" x14ac:dyDescent="0.25">
      <c r="B381" s="43"/>
      <c r="C381" s="43"/>
      <c r="D381" s="45"/>
      <c r="E381" s="20"/>
      <c r="F381" s="45"/>
      <c r="G381" s="20"/>
      <c r="H381" s="45"/>
      <c r="I381" s="20"/>
      <c r="J381" s="30"/>
      <c r="K381" s="26"/>
      <c r="L381" s="46" t="str">
        <f>IFERROR(INDEX(Input_Table[[#This Row],[Item_Description]:[Vendor3]],MATCH(Input_Table[[#This Row],[Select Winning Quote!]],Input_Table[[#Headers],[Vendor1]:[Quote3]],0)),"")</f>
        <v/>
      </c>
      <c r="M38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1" s="21" t="str">
        <f>IF(Input_Table[[#This Row],[Quote1]]="","",  IFERROR(Input_Table[[#This Row],[Selected Amount]]-Input_Table[[#This Row],[Quote1]],""))</f>
        <v/>
      </c>
      <c r="O381" s="21" t="str">
        <f>IF(Input_Table[[#This Row],[Quote2]]="","",  IFERROR(Input_Table[[#This Row],[Selected Amount]]-Input_Table[[#This Row],[Quote2]],""))</f>
        <v/>
      </c>
      <c r="P381" s="21" t="str">
        <f>IF(Input_Table[[#This Row],[Quote3]]="","",IFERROR(Input_Table[[#This Row],[Selected Amount]]-Input_Table[[#This Row],[Quote3]],""))</f>
        <v/>
      </c>
    </row>
    <row r="382" spans="2:16" x14ac:dyDescent="0.25">
      <c r="B382" s="43"/>
      <c r="C382" s="43"/>
      <c r="D382" s="45"/>
      <c r="E382" s="20"/>
      <c r="F382" s="45"/>
      <c r="G382" s="20"/>
      <c r="H382" s="45"/>
      <c r="I382" s="20"/>
      <c r="J382" s="30"/>
      <c r="K382" s="26"/>
      <c r="L382" s="46" t="str">
        <f>IFERROR(INDEX(Input_Table[[#This Row],[Item_Description]:[Vendor3]],MATCH(Input_Table[[#This Row],[Select Winning Quote!]],Input_Table[[#Headers],[Vendor1]:[Quote3]],0)),"")</f>
        <v/>
      </c>
      <c r="M38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2" s="21" t="str">
        <f>IF(Input_Table[[#This Row],[Quote1]]="","",  IFERROR(Input_Table[[#This Row],[Selected Amount]]-Input_Table[[#This Row],[Quote1]],""))</f>
        <v/>
      </c>
      <c r="O382" s="21" t="str">
        <f>IF(Input_Table[[#This Row],[Quote2]]="","",  IFERROR(Input_Table[[#This Row],[Selected Amount]]-Input_Table[[#This Row],[Quote2]],""))</f>
        <v/>
      </c>
      <c r="P382" s="21" t="str">
        <f>IF(Input_Table[[#This Row],[Quote3]]="","",IFERROR(Input_Table[[#This Row],[Selected Amount]]-Input_Table[[#This Row],[Quote3]],""))</f>
        <v/>
      </c>
    </row>
    <row r="383" spans="2:16" x14ac:dyDescent="0.25">
      <c r="B383" s="43"/>
      <c r="C383" s="43"/>
      <c r="D383" s="45"/>
      <c r="E383" s="20"/>
      <c r="F383" s="45"/>
      <c r="G383" s="20"/>
      <c r="H383" s="45"/>
      <c r="I383" s="20"/>
      <c r="J383" s="30"/>
      <c r="K383" s="26"/>
      <c r="L383" s="46" t="str">
        <f>IFERROR(INDEX(Input_Table[[#This Row],[Item_Description]:[Vendor3]],MATCH(Input_Table[[#This Row],[Select Winning Quote!]],Input_Table[[#Headers],[Vendor1]:[Quote3]],0)),"")</f>
        <v/>
      </c>
      <c r="M38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3" s="21" t="str">
        <f>IF(Input_Table[[#This Row],[Quote1]]="","",  IFERROR(Input_Table[[#This Row],[Selected Amount]]-Input_Table[[#This Row],[Quote1]],""))</f>
        <v/>
      </c>
      <c r="O383" s="21" t="str">
        <f>IF(Input_Table[[#This Row],[Quote2]]="","",  IFERROR(Input_Table[[#This Row],[Selected Amount]]-Input_Table[[#This Row],[Quote2]],""))</f>
        <v/>
      </c>
      <c r="P383" s="21" t="str">
        <f>IF(Input_Table[[#This Row],[Quote3]]="","",IFERROR(Input_Table[[#This Row],[Selected Amount]]-Input_Table[[#This Row],[Quote3]],""))</f>
        <v/>
      </c>
    </row>
    <row r="384" spans="2:16" x14ac:dyDescent="0.25">
      <c r="B384" s="43"/>
      <c r="C384" s="43"/>
      <c r="D384" s="45"/>
      <c r="E384" s="20"/>
      <c r="F384" s="45"/>
      <c r="G384" s="20"/>
      <c r="H384" s="45"/>
      <c r="I384" s="20"/>
      <c r="J384" s="30"/>
      <c r="K384" s="26"/>
      <c r="L384" s="46" t="str">
        <f>IFERROR(INDEX(Input_Table[[#This Row],[Item_Description]:[Vendor3]],MATCH(Input_Table[[#This Row],[Select Winning Quote!]],Input_Table[[#Headers],[Vendor1]:[Quote3]],0)),"")</f>
        <v/>
      </c>
      <c r="M38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4" s="21" t="str">
        <f>IF(Input_Table[[#This Row],[Quote1]]="","",  IFERROR(Input_Table[[#This Row],[Selected Amount]]-Input_Table[[#This Row],[Quote1]],""))</f>
        <v/>
      </c>
      <c r="O384" s="21" t="str">
        <f>IF(Input_Table[[#This Row],[Quote2]]="","",  IFERROR(Input_Table[[#This Row],[Selected Amount]]-Input_Table[[#This Row],[Quote2]],""))</f>
        <v/>
      </c>
      <c r="P384" s="21" t="str">
        <f>IF(Input_Table[[#This Row],[Quote3]]="","",IFERROR(Input_Table[[#This Row],[Selected Amount]]-Input_Table[[#This Row],[Quote3]],""))</f>
        <v/>
      </c>
    </row>
    <row r="385" spans="2:16" x14ac:dyDescent="0.25">
      <c r="B385" s="43"/>
      <c r="C385" s="43"/>
      <c r="D385" s="45"/>
      <c r="E385" s="20"/>
      <c r="F385" s="45"/>
      <c r="G385" s="20"/>
      <c r="H385" s="45"/>
      <c r="I385" s="20"/>
      <c r="J385" s="30"/>
      <c r="K385" s="26"/>
      <c r="L385" s="46" t="str">
        <f>IFERROR(INDEX(Input_Table[[#This Row],[Item_Description]:[Vendor3]],MATCH(Input_Table[[#This Row],[Select Winning Quote!]],Input_Table[[#Headers],[Vendor1]:[Quote3]],0)),"")</f>
        <v/>
      </c>
      <c r="M38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5" s="21" t="str">
        <f>IF(Input_Table[[#This Row],[Quote1]]="","",  IFERROR(Input_Table[[#This Row],[Selected Amount]]-Input_Table[[#This Row],[Quote1]],""))</f>
        <v/>
      </c>
      <c r="O385" s="21" t="str">
        <f>IF(Input_Table[[#This Row],[Quote2]]="","",  IFERROR(Input_Table[[#This Row],[Selected Amount]]-Input_Table[[#This Row],[Quote2]],""))</f>
        <v/>
      </c>
      <c r="P385" s="21" t="str">
        <f>IF(Input_Table[[#This Row],[Quote3]]="","",IFERROR(Input_Table[[#This Row],[Selected Amount]]-Input_Table[[#This Row],[Quote3]],""))</f>
        <v/>
      </c>
    </row>
    <row r="386" spans="2:16" x14ac:dyDescent="0.25">
      <c r="B386" s="43"/>
      <c r="C386" s="43"/>
      <c r="D386" s="45"/>
      <c r="E386" s="20"/>
      <c r="F386" s="45"/>
      <c r="G386" s="20"/>
      <c r="H386" s="45"/>
      <c r="I386" s="20"/>
      <c r="J386" s="30"/>
      <c r="K386" s="26"/>
      <c r="L386" s="46" t="str">
        <f>IFERROR(INDEX(Input_Table[[#This Row],[Item_Description]:[Vendor3]],MATCH(Input_Table[[#This Row],[Select Winning Quote!]],Input_Table[[#Headers],[Vendor1]:[Quote3]],0)),"")</f>
        <v/>
      </c>
      <c r="M38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6" s="21" t="str">
        <f>IF(Input_Table[[#This Row],[Quote1]]="","",  IFERROR(Input_Table[[#This Row],[Selected Amount]]-Input_Table[[#This Row],[Quote1]],""))</f>
        <v/>
      </c>
      <c r="O386" s="21" t="str">
        <f>IF(Input_Table[[#This Row],[Quote2]]="","",  IFERROR(Input_Table[[#This Row],[Selected Amount]]-Input_Table[[#This Row],[Quote2]],""))</f>
        <v/>
      </c>
      <c r="P386" s="21" t="str">
        <f>IF(Input_Table[[#This Row],[Quote3]]="","",IFERROR(Input_Table[[#This Row],[Selected Amount]]-Input_Table[[#This Row],[Quote3]],""))</f>
        <v/>
      </c>
    </row>
    <row r="387" spans="2:16" x14ac:dyDescent="0.25">
      <c r="B387" s="43"/>
      <c r="C387" s="43"/>
      <c r="D387" s="45"/>
      <c r="E387" s="20"/>
      <c r="F387" s="45"/>
      <c r="G387" s="20"/>
      <c r="H387" s="45"/>
      <c r="I387" s="20"/>
      <c r="J387" s="30"/>
      <c r="K387" s="26"/>
      <c r="L387" s="46" t="str">
        <f>IFERROR(INDEX(Input_Table[[#This Row],[Item_Description]:[Vendor3]],MATCH(Input_Table[[#This Row],[Select Winning Quote!]],Input_Table[[#Headers],[Vendor1]:[Quote3]],0)),"")</f>
        <v/>
      </c>
      <c r="M38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7" s="21" t="str">
        <f>IF(Input_Table[[#This Row],[Quote1]]="","",  IFERROR(Input_Table[[#This Row],[Selected Amount]]-Input_Table[[#This Row],[Quote1]],""))</f>
        <v/>
      </c>
      <c r="O387" s="21" t="str">
        <f>IF(Input_Table[[#This Row],[Quote2]]="","",  IFERROR(Input_Table[[#This Row],[Selected Amount]]-Input_Table[[#This Row],[Quote2]],""))</f>
        <v/>
      </c>
      <c r="P387" s="21" t="str">
        <f>IF(Input_Table[[#This Row],[Quote3]]="","",IFERROR(Input_Table[[#This Row],[Selected Amount]]-Input_Table[[#This Row],[Quote3]],""))</f>
        <v/>
      </c>
    </row>
    <row r="388" spans="2:16" x14ac:dyDescent="0.25">
      <c r="B388" s="43"/>
      <c r="C388" s="43"/>
      <c r="D388" s="45"/>
      <c r="E388" s="20"/>
      <c r="F388" s="45"/>
      <c r="G388" s="20"/>
      <c r="H388" s="45"/>
      <c r="I388" s="20"/>
      <c r="J388" s="30"/>
      <c r="K388" s="26"/>
      <c r="L388" s="46" t="str">
        <f>IFERROR(INDEX(Input_Table[[#This Row],[Item_Description]:[Vendor3]],MATCH(Input_Table[[#This Row],[Select Winning Quote!]],Input_Table[[#Headers],[Vendor1]:[Quote3]],0)),"")</f>
        <v/>
      </c>
      <c r="M38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8" s="21" t="str">
        <f>IF(Input_Table[[#This Row],[Quote1]]="","",  IFERROR(Input_Table[[#This Row],[Selected Amount]]-Input_Table[[#This Row],[Quote1]],""))</f>
        <v/>
      </c>
      <c r="O388" s="21" t="str">
        <f>IF(Input_Table[[#This Row],[Quote2]]="","",  IFERROR(Input_Table[[#This Row],[Selected Amount]]-Input_Table[[#This Row],[Quote2]],""))</f>
        <v/>
      </c>
      <c r="P388" s="21" t="str">
        <f>IF(Input_Table[[#This Row],[Quote3]]="","",IFERROR(Input_Table[[#This Row],[Selected Amount]]-Input_Table[[#This Row],[Quote3]],""))</f>
        <v/>
      </c>
    </row>
    <row r="389" spans="2:16" x14ac:dyDescent="0.25">
      <c r="B389" s="43"/>
      <c r="C389" s="43"/>
      <c r="D389" s="45"/>
      <c r="E389" s="20"/>
      <c r="F389" s="45"/>
      <c r="G389" s="20"/>
      <c r="H389" s="45"/>
      <c r="I389" s="20"/>
      <c r="J389" s="30"/>
      <c r="K389" s="26"/>
      <c r="L389" s="46" t="str">
        <f>IFERROR(INDEX(Input_Table[[#This Row],[Item_Description]:[Vendor3]],MATCH(Input_Table[[#This Row],[Select Winning Quote!]],Input_Table[[#Headers],[Vendor1]:[Quote3]],0)),"")</f>
        <v/>
      </c>
      <c r="M38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89" s="21" t="str">
        <f>IF(Input_Table[[#This Row],[Quote1]]="","",  IFERROR(Input_Table[[#This Row],[Selected Amount]]-Input_Table[[#This Row],[Quote1]],""))</f>
        <v/>
      </c>
      <c r="O389" s="21" t="str">
        <f>IF(Input_Table[[#This Row],[Quote2]]="","",  IFERROR(Input_Table[[#This Row],[Selected Amount]]-Input_Table[[#This Row],[Quote2]],""))</f>
        <v/>
      </c>
      <c r="P389" s="21" t="str">
        <f>IF(Input_Table[[#This Row],[Quote3]]="","",IFERROR(Input_Table[[#This Row],[Selected Amount]]-Input_Table[[#This Row],[Quote3]],""))</f>
        <v/>
      </c>
    </row>
    <row r="390" spans="2:16" x14ac:dyDescent="0.25">
      <c r="B390" s="43"/>
      <c r="C390" s="43"/>
      <c r="D390" s="45"/>
      <c r="E390" s="20"/>
      <c r="F390" s="45"/>
      <c r="G390" s="20"/>
      <c r="H390" s="45"/>
      <c r="I390" s="20"/>
      <c r="J390" s="30"/>
      <c r="K390" s="26"/>
      <c r="L390" s="46" t="str">
        <f>IFERROR(INDEX(Input_Table[[#This Row],[Item_Description]:[Vendor3]],MATCH(Input_Table[[#This Row],[Select Winning Quote!]],Input_Table[[#Headers],[Vendor1]:[Quote3]],0)),"")</f>
        <v/>
      </c>
      <c r="M39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0" s="21" t="str">
        <f>IF(Input_Table[[#This Row],[Quote1]]="","",  IFERROR(Input_Table[[#This Row],[Selected Amount]]-Input_Table[[#This Row],[Quote1]],""))</f>
        <v/>
      </c>
      <c r="O390" s="21" t="str">
        <f>IF(Input_Table[[#This Row],[Quote2]]="","",  IFERROR(Input_Table[[#This Row],[Selected Amount]]-Input_Table[[#This Row],[Quote2]],""))</f>
        <v/>
      </c>
      <c r="P390" s="21" t="str">
        <f>IF(Input_Table[[#This Row],[Quote3]]="","",IFERROR(Input_Table[[#This Row],[Selected Amount]]-Input_Table[[#This Row],[Quote3]],""))</f>
        <v/>
      </c>
    </row>
    <row r="391" spans="2:16" x14ac:dyDescent="0.25">
      <c r="B391" s="43"/>
      <c r="C391" s="43"/>
      <c r="D391" s="45"/>
      <c r="E391" s="20"/>
      <c r="F391" s="45"/>
      <c r="G391" s="20"/>
      <c r="H391" s="45"/>
      <c r="I391" s="20"/>
      <c r="J391" s="30"/>
      <c r="K391" s="26"/>
      <c r="L391" s="46" t="str">
        <f>IFERROR(INDEX(Input_Table[[#This Row],[Item_Description]:[Vendor3]],MATCH(Input_Table[[#This Row],[Select Winning Quote!]],Input_Table[[#Headers],[Vendor1]:[Quote3]],0)),"")</f>
        <v/>
      </c>
      <c r="M39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1" s="21" t="str">
        <f>IF(Input_Table[[#This Row],[Quote1]]="","",  IFERROR(Input_Table[[#This Row],[Selected Amount]]-Input_Table[[#This Row],[Quote1]],""))</f>
        <v/>
      </c>
      <c r="O391" s="21" t="str">
        <f>IF(Input_Table[[#This Row],[Quote2]]="","",  IFERROR(Input_Table[[#This Row],[Selected Amount]]-Input_Table[[#This Row],[Quote2]],""))</f>
        <v/>
      </c>
      <c r="P391" s="21" t="str">
        <f>IF(Input_Table[[#This Row],[Quote3]]="","",IFERROR(Input_Table[[#This Row],[Selected Amount]]-Input_Table[[#This Row],[Quote3]],""))</f>
        <v/>
      </c>
    </row>
    <row r="392" spans="2:16" x14ac:dyDescent="0.25">
      <c r="B392" s="43"/>
      <c r="C392" s="43"/>
      <c r="D392" s="45"/>
      <c r="E392" s="20"/>
      <c r="F392" s="45"/>
      <c r="G392" s="20"/>
      <c r="H392" s="45"/>
      <c r="I392" s="20"/>
      <c r="J392" s="30"/>
      <c r="K392" s="26"/>
      <c r="L392" s="46" t="str">
        <f>IFERROR(INDEX(Input_Table[[#This Row],[Item_Description]:[Vendor3]],MATCH(Input_Table[[#This Row],[Select Winning Quote!]],Input_Table[[#Headers],[Vendor1]:[Quote3]],0)),"")</f>
        <v/>
      </c>
      <c r="M39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2" s="21" t="str">
        <f>IF(Input_Table[[#This Row],[Quote1]]="","",  IFERROR(Input_Table[[#This Row],[Selected Amount]]-Input_Table[[#This Row],[Quote1]],""))</f>
        <v/>
      </c>
      <c r="O392" s="21" t="str">
        <f>IF(Input_Table[[#This Row],[Quote2]]="","",  IFERROR(Input_Table[[#This Row],[Selected Amount]]-Input_Table[[#This Row],[Quote2]],""))</f>
        <v/>
      </c>
      <c r="P392" s="21" t="str">
        <f>IF(Input_Table[[#This Row],[Quote3]]="","",IFERROR(Input_Table[[#This Row],[Selected Amount]]-Input_Table[[#This Row],[Quote3]],""))</f>
        <v/>
      </c>
    </row>
    <row r="393" spans="2:16" x14ac:dyDescent="0.25">
      <c r="B393" s="43"/>
      <c r="C393" s="43"/>
      <c r="D393" s="45"/>
      <c r="E393" s="20"/>
      <c r="F393" s="45"/>
      <c r="G393" s="20"/>
      <c r="H393" s="45"/>
      <c r="I393" s="20"/>
      <c r="J393" s="30"/>
      <c r="K393" s="26"/>
      <c r="L393" s="46" t="str">
        <f>IFERROR(INDEX(Input_Table[[#This Row],[Item_Description]:[Vendor3]],MATCH(Input_Table[[#This Row],[Select Winning Quote!]],Input_Table[[#Headers],[Vendor1]:[Quote3]],0)),"")</f>
        <v/>
      </c>
      <c r="M39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3" s="21" t="str">
        <f>IF(Input_Table[[#This Row],[Quote1]]="","",  IFERROR(Input_Table[[#This Row],[Selected Amount]]-Input_Table[[#This Row],[Quote1]],""))</f>
        <v/>
      </c>
      <c r="O393" s="21" t="str">
        <f>IF(Input_Table[[#This Row],[Quote2]]="","",  IFERROR(Input_Table[[#This Row],[Selected Amount]]-Input_Table[[#This Row],[Quote2]],""))</f>
        <v/>
      </c>
      <c r="P393" s="21" t="str">
        <f>IF(Input_Table[[#This Row],[Quote3]]="","",IFERROR(Input_Table[[#This Row],[Selected Amount]]-Input_Table[[#This Row],[Quote3]],""))</f>
        <v/>
      </c>
    </row>
    <row r="394" spans="2:16" x14ac:dyDescent="0.25">
      <c r="B394" s="43"/>
      <c r="C394" s="43"/>
      <c r="D394" s="45"/>
      <c r="E394" s="20"/>
      <c r="F394" s="45"/>
      <c r="G394" s="20"/>
      <c r="H394" s="45"/>
      <c r="I394" s="20"/>
      <c r="J394" s="30"/>
      <c r="K394" s="26"/>
      <c r="L394" s="46" t="str">
        <f>IFERROR(INDEX(Input_Table[[#This Row],[Item_Description]:[Vendor3]],MATCH(Input_Table[[#This Row],[Select Winning Quote!]],Input_Table[[#Headers],[Vendor1]:[Quote3]],0)),"")</f>
        <v/>
      </c>
      <c r="M39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4" s="21" t="str">
        <f>IF(Input_Table[[#This Row],[Quote1]]="","",  IFERROR(Input_Table[[#This Row],[Selected Amount]]-Input_Table[[#This Row],[Quote1]],""))</f>
        <v/>
      </c>
      <c r="O394" s="21" t="str">
        <f>IF(Input_Table[[#This Row],[Quote2]]="","",  IFERROR(Input_Table[[#This Row],[Selected Amount]]-Input_Table[[#This Row],[Quote2]],""))</f>
        <v/>
      </c>
      <c r="P394" s="21" t="str">
        <f>IF(Input_Table[[#This Row],[Quote3]]="","",IFERROR(Input_Table[[#This Row],[Selected Amount]]-Input_Table[[#This Row],[Quote3]],""))</f>
        <v/>
      </c>
    </row>
    <row r="395" spans="2:16" x14ac:dyDescent="0.25">
      <c r="B395" s="43"/>
      <c r="C395" s="43"/>
      <c r="D395" s="45"/>
      <c r="E395" s="20"/>
      <c r="F395" s="45"/>
      <c r="G395" s="20"/>
      <c r="H395" s="45"/>
      <c r="I395" s="20"/>
      <c r="J395" s="30"/>
      <c r="K395" s="26"/>
      <c r="L395" s="46" t="str">
        <f>IFERROR(INDEX(Input_Table[[#This Row],[Item_Description]:[Vendor3]],MATCH(Input_Table[[#This Row],[Select Winning Quote!]],Input_Table[[#Headers],[Vendor1]:[Quote3]],0)),"")</f>
        <v/>
      </c>
      <c r="M39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5" s="21" t="str">
        <f>IF(Input_Table[[#This Row],[Quote1]]="","",  IFERROR(Input_Table[[#This Row],[Selected Amount]]-Input_Table[[#This Row],[Quote1]],""))</f>
        <v/>
      </c>
      <c r="O395" s="21" t="str">
        <f>IF(Input_Table[[#This Row],[Quote2]]="","",  IFERROR(Input_Table[[#This Row],[Selected Amount]]-Input_Table[[#This Row],[Quote2]],""))</f>
        <v/>
      </c>
      <c r="P395" s="21" t="str">
        <f>IF(Input_Table[[#This Row],[Quote3]]="","",IFERROR(Input_Table[[#This Row],[Selected Amount]]-Input_Table[[#This Row],[Quote3]],""))</f>
        <v/>
      </c>
    </row>
    <row r="396" spans="2:16" x14ac:dyDescent="0.25">
      <c r="B396" s="43"/>
      <c r="C396" s="43"/>
      <c r="D396" s="45"/>
      <c r="E396" s="20"/>
      <c r="F396" s="45"/>
      <c r="G396" s="20"/>
      <c r="H396" s="45"/>
      <c r="I396" s="20"/>
      <c r="J396" s="30"/>
      <c r="K396" s="26"/>
      <c r="L396" s="46" t="str">
        <f>IFERROR(INDEX(Input_Table[[#This Row],[Item_Description]:[Vendor3]],MATCH(Input_Table[[#This Row],[Select Winning Quote!]],Input_Table[[#Headers],[Vendor1]:[Quote3]],0)),"")</f>
        <v/>
      </c>
      <c r="M39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6" s="21" t="str">
        <f>IF(Input_Table[[#This Row],[Quote1]]="","",  IFERROR(Input_Table[[#This Row],[Selected Amount]]-Input_Table[[#This Row],[Quote1]],""))</f>
        <v/>
      </c>
      <c r="O396" s="21" t="str">
        <f>IF(Input_Table[[#This Row],[Quote2]]="","",  IFERROR(Input_Table[[#This Row],[Selected Amount]]-Input_Table[[#This Row],[Quote2]],""))</f>
        <v/>
      </c>
      <c r="P396" s="21" t="str">
        <f>IF(Input_Table[[#This Row],[Quote3]]="","",IFERROR(Input_Table[[#This Row],[Selected Amount]]-Input_Table[[#This Row],[Quote3]],""))</f>
        <v/>
      </c>
    </row>
    <row r="397" spans="2:16" x14ac:dyDescent="0.25">
      <c r="B397" s="43"/>
      <c r="C397" s="43"/>
      <c r="D397" s="45"/>
      <c r="E397" s="20"/>
      <c r="F397" s="45"/>
      <c r="G397" s="20"/>
      <c r="H397" s="45"/>
      <c r="I397" s="20"/>
      <c r="J397" s="30"/>
      <c r="K397" s="26"/>
      <c r="L397" s="46" t="str">
        <f>IFERROR(INDEX(Input_Table[[#This Row],[Item_Description]:[Vendor3]],MATCH(Input_Table[[#This Row],[Select Winning Quote!]],Input_Table[[#Headers],[Vendor1]:[Quote3]],0)),"")</f>
        <v/>
      </c>
      <c r="M39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7" s="21" t="str">
        <f>IF(Input_Table[[#This Row],[Quote1]]="","",  IFERROR(Input_Table[[#This Row],[Selected Amount]]-Input_Table[[#This Row],[Quote1]],""))</f>
        <v/>
      </c>
      <c r="O397" s="21" t="str">
        <f>IF(Input_Table[[#This Row],[Quote2]]="","",  IFERROR(Input_Table[[#This Row],[Selected Amount]]-Input_Table[[#This Row],[Quote2]],""))</f>
        <v/>
      </c>
      <c r="P397" s="21" t="str">
        <f>IF(Input_Table[[#This Row],[Quote3]]="","",IFERROR(Input_Table[[#This Row],[Selected Amount]]-Input_Table[[#This Row],[Quote3]],""))</f>
        <v/>
      </c>
    </row>
    <row r="398" spans="2:16" x14ac:dyDescent="0.25">
      <c r="B398" s="43"/>
      <c r="C398" s="43"/>
      <c r="D398" s="45"/>
      <c r="E398" s="20"/>
      <c r="F398" s="45"/>
      <c r="G398" s="20"/>
      <c r="H398" s="45"/>
      <c r="I398" s="20"/>
      <c r="J398" s="30"/>
      <c r="K398" s="26"/>
      <c r="L398" s="46" t="str">
        <f>IFERROR(INDEX(Input_Table[[#This Row],[Item_Description]:[Vendor3]],MATCH(Input_Table[[#This Row],[Select Winning Quote!]],Input_Table[[#Headers],[Vendor1]:[Quote3]],0)),"")</f>
        <v/>
      </c>
      <c r="M39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8" s="21" t="str">
        <f>IF(Input_Table[[#This Row],[Quote1]]="","",  IFERROR(Input_Table[[#This Row],[Selected Amount]]-Input_Table[[#This Row],[Quote1]],""))</f>
        <v/>
      </c>
      <c r="O398" s="21" t="str">
        <f>IF(Input_Table[[#This Row],[Quote2]]="","",  IFERROR(Input_Table[[#This Row],[Selected Amount]]-Input_Table[[#This Row],[Quote2]],""))</f>
        <v/>
      </c>
      <c r="P398" s="21" t="str">
        <f>IF(Input_Table[[#This Row],[Quote3]]="","",IFERROR(Input_Table[[#This Row],[Selected Amount]]-Input_Table[[#This Row],[Quote3]],""))</f>
        <v/>
      </c>
    </row>
    <row r="399" spans="2:16" x14ac:dyDescent="0.25">
      <c r="B399" s="43"/>
      <c r="C399" s="43"/>
      <c r="D399" s="45"/>
      <c r="E399" s="20"/>
      <c r="F399" s="45"/>
      <c r="G399" s="20"/>
      <c r="H399" s="45"/>
      <c r="I399" s="20"/>
      <c r="J399" s="30"/>
      <c r="K399" s="26"/>
      <c r="L399" s="46" t="str">
        <f>IFERROR(INDEX(Input_Table[[#This Row],[Item_Description]:[Vendor3]],MATCH(Input_Table[[#This Row],[Select Winning Quote!]],Input_Table[[#Headers],[Vendor1]:[Quote3]],0)),"")</f>
        <v/>
      </c>
      <c r="M39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399" s="21" t="str">
        <f>IF(Input_Table[[#This Row],[Quote1]]="","",  IFERROR(Input_Table[[#This Row],[Selected Amount]]-Input_Table[[#This Row],[Quote1]],""))</f>
        <v/>
      </c>
      <c r="O399" s="21" t="str">
        <f>IF(Input_Table[[#This Row],[Quote2]]="","",  IFERROR(Input_Table[[#This Row],[Selected Amount]]-Input_Table[[#This Row],[Quote2]],""))</f>
        <v/>
      </c>
      <c r="P399" s="21" t="str">
        <f>IF(Input_Table[[#This Row],[Quote3]]="","",IFERROR(Input_Table[[#This Row],[Selected Amount]]-Input_Table[[#This Row],[Quote3]],""))</f>
        <v/>
      </c>
    </row>
    <row r="400" spans="2:16" x14ac:dyDescent="0.25">
      <c r="B400" s="43"/>
      <c r="C400" s="43"/>
      <c r="D400" s="45"/>
      <c r="E400" s="20"/>
      <c r="F400" s="45"/>
      <c r="G400" s="20"/>
      <c r="H400" s="45"/>
      <c r="I400" s="20"/>
      <c r="J400" s="30"/>
      <c r="K400" s="26"/>
      <c r="L400" s="46" t="str">
        <f>IFERROR(INDEX(Input_Table[[#This Row],[Item_Description]:[Vendor3]],MATCH(Input_Table[[#This Row],[Select Winning Quote!]],Input_Table[[#Headers],[Vendor1]:[Quote3]],0)),"")</f>
        <v/>
      </c>
      <c r="M40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0" s="21" t="str">
        <f>IF(Input_Table[[#This Row],[Quote1]]="","",  IFERROR(Input_Table[[#This Row],[Selected Amount]]-Input_Table[[#This Row],[Quote1]],""))</f>
        <v/>
      </c>
      <c r="O400" s="21" t="str">
        <f>IF(Input_Table[[#This Row],[Quote2]]="","",  IFERROR(Input_Table[[#This Row],[Selected Amount]]-Input_Table[[#This Row],[Quote2]],""))</f>
        <v/>
      </c>
      <c r="P400" s="21" t="str">
        <f>IF(Input_Table[[#This Row],[Quote3]]="","",IFERROR(Input_Table[[#This Row],[Selected Amount]]-Input_Table[[#This Row],[Quote3]],""))</f>
        <v/>
      </c>
    </row>
    <row r="401" spans="2:16" x14ac:dyDescent="0.25">
      <c r="B401" s="43"/>
      <c r="C401" s="43"/>
      <c r="D401" s="45"/>
      <c r="E401" s="20"/>
      <c r="F401" s="45"/>
      <c r="G401" s="20"/>
      <c r="H401" s="45"/>
      <c r="I401" s="20"/>
      <c r="J401" s="30"/>
      <c r="K401" s="26"/>
      <c r="L401" s="46" t="str">
        <f>IFERROR(INDEX(Input_Table[[#This Row],[Item_Description]:[Vendor3]],MATCH(Input_Table[[#This Row],[Select Winning Quote!]],Input_Table[[#Headers],[Vendor1]:[Quote3]],0)),"")</f>
        <v/>
      </c>
      <c r="M40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1" s="21" t="str">
        <f>IF(Input_Table[[#This Row],[Quote1]]="","",  IFERROR(Input_Table[[#This Row],[Selected Amount]]-Input_Table[[#This Row],[Quote1]],""))</f>
        <v/>
      </c>
      <c r="O401" s="21" t="str">
        <f>IF(Input_Table[[#This Row],[Quote2]]="","",  IFERROR(Input_Table[[#This Row],[Selected Amount]]-Input_Table[[#This Row],[Quote2]],""))</f>
        <v/>
      </c>
      <c r="P401" s="21" t="str">
        <f>IF(Input_Table[[#This Row],[Quote3]]="","",IFERROR(Input_Table[[#This Row],[Selected Amount]]-Input_Table[[#This Row],[Quote3]],""))</f>
        <v/>
      </c>
    </row>
    <row r="402" spans="2:16" x14ac:dyDescent="0.25">
      <c r="B402" s="43"/>
      <c r="C402" s="43"/>
      <c r="D402" s="45"/>
      <c r="E402" s="20"/>
      <c r="F402" s="45"/>
      <c r="G402" s="20"/>
      <c r="H402" s="45"/>
      <c r="I402" s="20"/>
      <c r="J402" s="30"/>
      <c r="K402" s="26"/>
      <c r="L402" s="46" t="str">
        <f>IFERROR(INDEX(Input_Table[[#This Row],[Item_Description]:[Vendor3]],MATCH(Input_Table[[#This Row],[Select Winning Quote!]],Input_Table[[#Headers],[Vendor1]:[Quote3]],0)),"")</f>
        <v/>
      </c>
      <c r="M40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2" s="21" t="str">
        <f>IF(Input_Table[[#This Row],[Quote1]]="","",  IFERROR(Input_Table[[#This Row],[Selected Amount]]-Input_Table[[#This Row],[Quote1]],""))</f>
        <v/>
      </c>
      <c r="O402" s="21" t="str">
        <f>IF(Input_Table[[#This Row],[Quote2]]="","",  IFERROR(Input_Table[[#This Row],[Selected Amount]]-Input_Table[[#This Row],[Quote2]],""))</f>
        <v/>
      </c>
      <c r="P402" s="21" t="str">
        <f>IF(Input_Table[[#This Row],[Quote3]]="","",IFERROR(Input_Table[[#This Row],[Selected Amount]]-Input_Table[[#This Row],[Quote3]],""))</f>
        <v/>
      </c>
    </row>
    <row r="403" spans="2:16" x14ac:dyDescent="0.25">
      <c r="B403" s="43"/>
      <c r="C403" s="43"/>
      <c r="D403" s="45"/>
      <c r="E403" s="20"/>
      <c r="F403" s="45"/>
      <c r="G403" s="20"/>
      <c r="H403" s="45"/>
      <c r="I403" s="20"/>
      <c r="J403" s="30"/>
      <c r="K403" s="26"/>
      <c r="L403" s="46" t="str">
        <f>IFERROR(INDEX(Input_Table[[#This Row],[Item_Description]:[Vendor3]],MATCH(Input_Table[[#This Row],[Select Winning Quote!]],Input_Table[[#Headers],[Vendor1]:[Quote3]],0)),"")</f>
        <v/>
      </c>
      <c r="M40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3" s="21" t="str">
        <f>IF(Input_Table[[#This Row],[Quote1]]="","",  IFERROR(Input_Table[[#This Row],[Selected Amount]]-Input_Table[[#This Row],[Quote1]],""))</f>
        <v/>
      </c>
      <c r="O403" s="21" t="str">
        <f>IF(Input_Table[[#This Row],[Quote2]]="","",  IFERROR(Input_Table[[#This Row],[Selected Amount]]-Input_Table[[#This Row],[Quote2]],""))</f>
        <v/>
      </c>
      <c r="P403" s="21" t="str">
        <f>IF(Input_Table[[#This Row],[Quote3]]="","",IFERROR(Input_Table[[#This Row],[Selected Amount]]-Input_Table[[#This Row],[Quote3]],""))</f>
        <v/>
      </c>
    </row>
    <row r="404" spans="2:16" x14ac:dyDescent="0.25">
      <c r="B404" s="43"/>
      <c r="C404" s="43"/>
      <c r="D404" s="45"/>
      <c r="E404" s="20"/>
      <c r="F404" s="45"/>
      <c r="G404" s="20"/>
      <c r="H404" s="45"/>
      <c r="I404" s="20"/>
      <c r="J404" s="30"/>
      <c r="K404" s="26"/>
      <c r="L404" s="46" t="str">
        <f>IFERROR(INDEX(Input_Table[[#This Row],[Item_Description]:[Vendor3]],MATCH(Input_Table[[#This Row],[Select Winning Quote!]],Input_Table[[#Headers],[Vendor1]:[Quote3]],0)),"")</f>
        <v/>
      </c>
      <c r="M40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4" s="21" t="str">
        <f>IF(Input_Table[[#This Row],[Quote1]]="","",  IFERROR(Input_Table[[#This Row],[Selected Amount]]-Input_Table[[#This Row],[Quote1]],""))</f>
        <v/>
      </c>
      <c r="O404" s="21" t="str">
        <f>IF(Input_Table[[#This Row],[Quote2]]="","",  IFERROR(Input_Table[[#This Row],[Selected Amount]]-Input_Table[[#This Row],[Quote2]],""))</f>
        <v/>
      </c>
      <c r="P404" s="21" t="str">
        <f>IF(Input_Table[[#This Row],[Quote3]]="","",IFERROR(Input_Table[[#This Row],[Selected Amount]]-Input_Table[[#This Row],[Quote3]],""))</f>
        <v/>
      </c>
    </row>
    <row r="405" spans="2:16" x14ac:dyDescent="0.25">
      <c r="B405" s="43"/>
      <c r="C405" s="43"/>
      <c r="D405" s="45"/>
      <c r="E405" s="20"/>
      <c r="F405" s="45"/>
      <c r="G405" s="20"/>
      <c r="H405" s="45"/>
      <c r="I405" s="20"/>
      <c r="J405" s="30"/>
      <c r="K405" s="26"/>
      <c r="L405" s="46" t="str">
        <f>IFERROR(INDEX(Input_Table[[#This Row],[Item_Description]:[Vendor3]],MATCH(Input_Table[[#This Row],[Select Winning Quote!]],Input_Table[[#Headers],[Vendor1]:[Quote3]],0)),"")</f>
        <v/>
      </c>
      <c r="M40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5" s="21" t="str">
        <f>IF(Input_Table[[#This Row],[Quote1]]="","",  IFERROR(Input_Table[[#This Row],[Selected Amount]]-Input_Table[[#This Row],[Quote1]],""))</f>
        <v/>
      </c>
      <c r="O405" s="21" t="str">
        <f>IF(Input_Table[[#This Row],[Quote2]]="","",  IFERROR(Input_Table[[#This Row],[Selected Amount]]-Input_Table[[#This Row],[Quote2]],""))</f>
        <v/>
      </c>
      <c r="P405" s="21" t="str">
        <f>IF(Input_Table[[#This Row],[Quote3]]="","",IFERROR(Input_Table[[#This Row],[Selected Amount]]-Input_Table[[#This Row],[Quote3]],""))</f>
        <v/>
      </c>
    </row>
    <row r="406" spans="2:16" x14ac:dyDescent="0.25">
      <c r="B406" s="43"/>
      <c r="C406" s="43"/>
      <c r="D406" s="45"/>
      <c r="E406" s="20"/>
      <c r="F406" s="45"/>
      <c r="G406" s="20"/>
      <c r="H406" s="45"/>
      <c r="I406" s="20"/>
      <c r="J406" s="30"/>
      <c r="K406" s="26"/>
      <c r="L406" s="46" t="str">
        <f>IFERROR(INDEX(Input_Table[[#This Row],[Item_Description]:[Vendor3]],MATCH(Input_Table[[#This Row],[Select Winning Quote!]],Input_Table[[#Headers],[Vendor1]:[Quote3]],0)),"")</f>
        <v/>
      </c>
      <c r="M40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6" s="21" t="str">
        <f>IF(Input_Table[[#This Row],[Quote1]]="","",  IFERROR(Input_Table[[#This Row],[Selected Amount]]-Input_Table[[#This Row],[Quote1]],""))</f>
        <v/>
      </c>
      <c r="O406" s="21" t="str">
        <f>IF(Input_Table[[#This Row],[Quote2]]="","",  IFERROR(Input_Table[[#This Row],[Selected Amount]]-Input_Table[[#This Row],[Quote2]],""))</f>
        <v/>
      </c>
      <c r="P406" s="21" t="str">
        <f>IF(Input_Table[[#This Row],[Quote3]]="","",IFERROR(Input_Table[[#This Row],[Selected Amount]]-Input_Table[[#This Row],[Quote3]],""))</f>
        <v/>
      </c>
    </row>
    <row r="407" spans="2:16" x14ac:dyDescent="0.25">
      <c r="B407" s="43"/>
      <c r="C407" s="43"/>
      <c r="D407" s="45"/>
      <c r="E407" s="20"/>
      <c r="F407" s="45"/>
      <c r="G407" s="20"/>
      <c r="H407" s="45"/>
      <c r="I407" s="20"/>
      <c r="J407" s="30"/>
      <c r="K407" s="26"/>
      <c r="L407" s="46" t="str">
        <f>IFERROR(INDEX(Input_Table[[#This Row],[Item_Description]:[Vendor3]],MATCH(Input_Table[[#This Row],[Select Winning Quote!]],Input_Table[[#Headers],[Vendor1]:[Quote3]],0)),"")</f>
        <v/>
      </c>
      <c r="M40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7" s="21" t="str">
        <f>IF(Input_Table[[#This Row],[Quote1]]="","",  IFERROR(Input_Table[[#This Row],[Selected Amount]]-Input_Table[[#This Row],[Quote1]],""))</f>
        <v/>
      </c>
      <c r="O407" s="21" t="str">
        <f>IF(Input_Table[[#This Row],[Quote2]]="","",  IFERROR(Input_Table[[#This Row],[Selected Amount]]-Input_Table[[#This Row],[Quote2]],""))</f>
        <v/>
      </c>
      <c r="P407" s="21" t="str">
        <f>IF(Input_Table[[#This Row],[Quote3]]="","",IFERROR(Input_Table[[#This Row],[Selected Amount]]-Input_Table[[#This Row],[Quote3]],""))</f>
        <v/>
      </c>
    </row>
    <row r="408" spans="2:16" x14ac:dyDescent="0.25">
      <c r="B408" s="43"/>
      <c r="C408" s="43"/>
      <c r="D408" s="45"/>
      <c r="E408" s="20"/>
      <c r="F408" s="45"/>
      <c r="G408" s="20"/>
      <c r="H408" s="45"/>
      <c r="I408" s="20"/>
      <c r="J408" s="30"/>
      <c r="K408" s="26"/>
      <c r="L408" s="46" t="str">
        <f>IFERROR(INDEX(Input_Table[[#This Row],[Item_Description]:[Vendor3]],MATCH(Input_Table[[#This Row],[Select Winning Quote!]],Input_Table[[#Headers],[Vendor1]:[Quote3]],0)),"")</f>
        <v/>
      </c>
      <c r="M40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8" s="21" t="str">
        <f>IF(Input_Table[[#This Row],[Quote1]]="","",  IFERROR(Input_Table[[#This Row],[Selected Amount]]-Input_Table[[#This Row],[Quote1]],""))</f>
        <v/>
      </c>
      <c r="O408" s="21" t="str">
        <f>IF(Input_Table[[#This Row],[Quote2]]="","",  IFERROR(Input_Table[[#This Row],[Selected Amount]]-Input_Table[[#This Row],[Quote2]],""))</f>
        <v/>
      </c>
      <c r="P408" s="21" t="str">
        <f>IF(Input_Table[[#This Row],[Quote3]]="","",IFERROR(Input_Table[[#This Row],[Selected Amount]]-Input_Table[[#This Row],[Quote3]],""))</f>
        <v/>
      </c>
    </row>
    <row r="409" spans="2:16" x14ac:dyDescent="0.25">
      <c r="B409" s="43"/>
      <c r="C409" s="43"/>
      <c r="D409" s="45"/>
      <c r="E409" s="20"/>
      <c r="F409" s="45"/>
      <c r="G409" s="20"/>
      <c r="H409" s="45"/>
      <c r="I409" s="20"/>
      <c r="J409" s="30"/>
      <c r="K409" s="26"/>
      <c r="L409" s="46" t="str">
        <f>IFERROR(INDEX(Input_Table[[#This Row],[Item_Description]:[Vendor3]],MATCH(Input_Table[[#This Row],[Select Winning Quote!]],Input_Table[[#Headers],[Vendor1]:[Quote3]],0)),"")</f>
        <v/>
      </c>
      <c r="M40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09" s="21" t="str">
        <f>IF(Input_Table[[#This Row],[Quote1]]="","",  IFERROR(Input_Table[[#This Row],[Selected Amount]]-Input_Table[[#This Row],[Quote1]],""))</f>
        <v/>
      </c>
      <c r="O409" s="21" t="str">
        <f>IF(Input_Table[[#This Row],[Quote2]]="","",  IFERROR(Input_Table[[#This Row],[Selected Amount]]-Input_Table[[#This Row],[Quote2]],""))</f>
        <v/>
      </c>
      <c r="P409" s="21" t="str">
        <f>IF(Input_Table[[#This Row],[Quote3]]="","",IFERROR(Input_Table[[#This Row],[Selected Amount]]-Input_Table[[#This Row],[Quote3]],""))</f>
        <v/>
      </c>
    </row>
    <row r="410" spans="2:16" x14ac:dyDescent="0.25">
      <c r="B410" s="43"/>
      <c r="C410" s="43"/>
      <c r="D410" s="45"/>
      <c r="E410" s="20"/>
      <c r="F410" s="45"/>
      <c r="G410" s="20"/>
      <c r="H410" s="45"/>
      <c r="I410" s="20"/>
      <c r="J410" s="30"/>
      <c r="K410" s="26"/>
      <c r="L410" s="46" t="str">
        <f>IFERROR(INDEX(Input_Table[[#This Row],[Item_Description]:[Vendor3]],MATCH(Input_Table[[#This Row],[Select Winning Quote!]],Input_Table[[#Headers],[Vendor1]:[Quote3]],0)),"")</f>
        <v/>
      </c>
      <c r="M41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0" s="21" t="str">
        <f>IF(Input_Table[[#This Row],[Quote1]]="","",  IFERROR(Input_Table[[#This Row],[Selected Amount]]-Input_Table[[#This Row],[Quote1]],""))</f>
        <v/>
      </c>
      <c r="O410" s="21" t="str">
        <f>IF(Input_Table[[#This Row],[Quote2]]="","",  IFERROR(Input_Table[[#This Row],[Selected Amount]]-Input_Table[[#This Row],[Quote2]],""))</f>
        <v/>
      </c>
      <c r="P410" s="21" t="str">
        <f>IF(Input_Table[[#This Row],[Quote3]]="","",IFERROR(Input_Table[[#This Row],[Selected Amount]]-Input_Table[[#This Row],[Quote3]],""))</f>
        <v/>
      </c>
    </row>
    <row r="411" spans="2:16" x14ac:dyDescent="0.25">
      <c r="B411" s="43"/>
      <c r="C411" s="43"/>
      <c r="D411" s="45"/>
      <c r="E411" s="20"/>
      <c r="F411" s="45"/>
      <c r="G411" s="20"/>
      <c r="H411" s="45"/>
      <c r="I411" s="20"/>
      <c r="J411" s="30"/>
      <c r="K411" s="26"/>
      <c r="L411" s="46" t="str">
        <f>IFERROR(INDEX(Input_Table[[#This Row],[Item_Description]:[Vendor3]],MATCH(Input_Table[[#This Row],[Select Winning Quote!]],Input_Table[[#Headers],[Vendor1]:[Quote3]],0)),"")</f>
        <v/>
      </c>
      <c r="M41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1" s="21" t="str">
        <f>IF(Input_Table[[#This Row],[Quote1]]="","",  IFERROR(Input_Table[[#This Row],[Selected Amount]]-Input_Table[[#This Row],[Quote1]],""))</f>
        <v/>
      </c>
      <c r="O411" s="21" t="str">
        <f>IF(Input_Table[[#This Row],[Quote2]]="","",  IFERROR(Input_Table[[#This Row],[Selected Amount]]-Input_Table[[#This Row],[Quote2]],""))</f>
        <v/>
      </c>
      <c r="P411" s="21" t="str">
        <f>IF(Input_Table[[#This Row],[Quote3]]="","",IFERROR(Input_Table[[#This Row],[Selected Amount]]-Input_Table[[#This Row],[Quote3]],""))</f>
        <v/>
      </c>
    </row>
    <row r="412" spans="2:16" x14ac:dyDescent="0.25">
      <c r="B412" s="43"/>
      <c r="C412" s="43"/>
      <c r="D412" s="45"/>
      <c r="E412" s="20"/>
      <c r="F412" s="45"/>
      <c r="G412" s="20"/>
      <c r="H412" s="45"/>
      <c r="I412" s="20"/>
      <c r="J412" s="30"/>
      <c r="K412" s="26"/>
      <c r="L412" s="46" t="str">
        <f>IFERROR(INDEX(Input_Table[[#This Row],[Item_Description]:[Vendor3]],MATCH(Input_Table[[#This Row],[Select Winning Quote!]],Input_Table[[#Headers],[Vendor1]:[Quote3]],0)),"")</f>
        <v/>
      </c>
      <c r="M41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2" s="21" t="str">
        <f>IF(Input_Table[[#This Row],[Quote1]]="","",  IFERROR(Input_Table[[#This Row],[Selected Amount]]-Input_Table[[#This Row],[Quote1]],""))</f>
        <v/>
      </c>
      <c r="O412" s="21" t="str">
        <f>IF(Input_Table[[#This Row],[Quote2]]="","",  IFERROR(Input_Table[[#This Row],[Selected Amount]]-Input_Table[[#This Row],[Quote2]],""))</f>
        <v/>
      </c>
      <c r="P412" s="21" t="str">
        <f>IF(Input_Table[[#This Row],[Quote3]]="","",IFERROR(Input_Table[[#This Row],[Selected Amount]]-Input_Table[[#This Row],[Quote3]],""))</f>
        <v/>
      </c>
    </row>
    <row r="413" spans="2:16" x14ac:dyDescent="0.25">
      <c r="B413" s="43"/>
      <c r="C413" s="43"/>
      <c r="D413" s="45"/>
      <c r="E413" s="20"/>
      <c r="F413" s="45"/>
      <c r="G413" s="20"/>
      <c r="H413" s="45"/>
      <c r="I413" s="20"/>
      <c r="J413" s="30"/>
      <c r="K413" s="26"/>
      <c r="L413" s="46" t="str">
        <f>IFERROR(INDEX(Input_Table[[#This Row],[Item_Description]:[Vendor3]],MATCH(Input_Table[[#This Row],[Select Winning Quote!]],Input_Table[[#Headers],[Vendor1]:[Quote3]],0)),"")</f>
        <v/>
      </c>
      <c r="M41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3" s="21" t="str">
        <f>IF(Input_Table[[#This Row],[Quote1]]="","",  IFERROR(Input_Table[[#This Row],[Selected Amount]]-Input_Table[[#This Row],[Quote1]],""))</f>
        <v/>
      </c>
      <c r="O413" s="21" t="str">
        <f>IF(Input_Table[[#This Row],[Quote2]]="","",  IFERROR(Input_Table[[#This Row],[Selected Amount]]-Input_Table[[#This Row],[Quote2]],""))</f>
        <v/>
      </c>
      <c r="P413" s="21" t="str">
        <f>IF(Input_Table[[#This Row],[Quote3]]="","",IFERROR(Input_Table[[#This Row],[Selected Amount]]-Input_Table[[#This Row],[Quote3]],""))</f>
        <v/>
      </c>
    </row>
    <row r="414" spans="2:16" x14ac:dyDescent="0.25">
      <c r="B414" s="43"/>
      <c r="C414" s="43"/>
      <c r="D414" s="45"/>
      <c r="E414" s="20"/>
      <c r="F414" s="45"/>
      <c r="G414" s="20"/>
      <c r="H414" s="45"/>
      <c r="I414" s="20"/>
      <c r="J414" s="30"/>
      <c r="K414" s="26"/>
      <c r="L414" s="46" t="str">
        <f>IFERROR(INDEX(Input_Table[[#This Row],[Item_Description]:[Vendor3]],MATCH(Input_Table[[#This Row],[Select Winning Quote!]],Input_Table[[#Headers],[Vendor1]:[Quote3]],0)),"")</f>
        <v/>
      </c>
      <c r="M41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4" s="21" t="str">
        <f>IF(Input_Table[[#This Row],[Quote1]]="","",  IFERROR(Input_Table[[#This Row],[Selected Amount]]-Input_Table[[#This Row],[Quote1]],""))</f>
        <v/>
      </c>
      <c r="O414" s="21" t="str">
        <f>IF(Input_Table[[#This Row],[Quote2]]="","",  IFERROR(Input_Table[[#This Row],[Selected Amount]]-Input_Table[[#This Row],[Quote2]],""))</f>
        <v/>
      </c>
      <c r="P414" s="21" t="str">
        <f>IF(Input_Table[[#This Row],[Quote3]]="","",IFERROR(Input_Table[[#This Row],[Selected Amount]]-Input_Table[[#This Row],[Quote3]],""))</f>
        <v/>
      </c>
    </row>
    <row r="415" spans="2:16" x14ac:dyDescent="0.25">
      <c r="B415" s="43"/>
      <c r="C415" s="43"/>
      <c r="D415" s="45"/>
      <c r="E415" s="20"/>
      <c r="F415" s="45"/>
      <c r="G415" s="20"/>
      <c r="H415" s="45"/>
      <c r="I415" s="20"/>
      <c r="J415" s="30"/>
      <c r="K415" s="26"/>
      <c r="L415" s="46" t="str">
        <f>IFERROR(INDEX(Input_Table[[#This Row],[Item_Description]:[Vendor3]],MATCH(Input_Table[[#This Row],[Select Winning Quote!]],Input_Table[[#Headers],[Vendor1]:[Quote3]],0)),"")</f>
        <v/>
      </c>
      <c r="M41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5" s="21" t="str">
        <f>IF(Input_Table[[#This Row],[Quote1]]="","",  IFERROR(Input_Table[[#This Row],[Selected Amount]]-Input_Table[[#This Row],[Quote1]],""))</f>
        <v/>
      </c>
      <c r="O415" s="21" t="str">
        <f>IF(Input_Table[[#This Row],[Quote2]]="","",  IFERROR(Input_Table[[#This Row],[Selected Amount]]-Input_Table[[#This Row],[Quote2]],""))</f>
        <v/>
      </c>
      <c r="P415" s="21" t="str">
        <f>IF(Input_Table[[#This Row],[Quote3]]="","",IFERROR(Input_Table[[#This Row],[Selected Amount]]-Input_Table[[#This Row],[Quote3]],""))</f>
        <v/>
      </c>
    </row>
    <row r="416" spans="2:16" x14ac:dyDescent="0.25">
      <c r="B416" s="43"/>
      <c r="C416" s="43"/>
      <c r="D416" s="45"/>
      <c r="E416" s="20"/>
      <c r="F416" s="45"/>
      <c r="G416" s="20"/>
      <c r="H416" s="45"/>
      <c r="I416" s="20"/>
      <c r="J416" s="30"/>
      <c r="K416" s="26"/>
      <c r="L416" s="46" t="str">
        <f>IFERROR(INDEX(Input_Table[[#This Row],[Item_Description]:[Vendor3]],MATCH(Input_Table[[#This Row],[Select Winning Quote!]],Input_Table[[#Headers],[Vendor1]:[Quote3]],0)),"")</f>
        <v/>
      </c>
      <c r="M41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6" s="21" t="str">
        <f>IF(Input_Table[[#This Row],[Quote1]]="","",  IFERROR(Input_Table[[#This Row],[Selected Amount]]-Input_Table[[#This Row],[Quote1]],""))</f>
        <v/>
      </c>
      <c r="O416" s="21" t="str">
        <f>IF(Input_Table[[#This Row],[Quote2]]="","",  IFERROR(Input_Table[[#This Row],[Selected Amount]]-Input_Table[[#This Row],[Quote2]],""))</f>
        <v/>
      </c>
      <c r="P416" s="21" t="str">
        <f>IF(Input_Table[[#This Row],[Quote3]]="","",IFERROR(Input_Table[[#This Row],[Selected Amount]]-Input_Table[[#This Row],[Quote3]],""))</f>
        <v/>
      </c>
    </row>
    <row r="417" spans="2:16" x14ac:dyDescent="0.25">
      <c r="B417" s="43"/>
      <c r="C417" s="43"/>
      <c r="D417" s="45"/>
      <c r="E417" s="20"/>
      <c r="F417" s="45"/>
      <c r="G417" s="20"/>
      <c r="H417" s="45"/>
      <c r="I417" s="20"/>
      <c r="J417" s="30"/>
      <c r="K417" s="26"/>
      <c r="L417" s="46" t="str">
        <f>IFERROR(INDEX(Input_Table[[#This Row],[Item_Description]:[Vendor3]],MATCH(Input_Table[[#This Row],[Select Winning Quote!]],Input_Table[[#Headers],[Vendor1]:[Quote3]],0)),"")</f>
        <v/>
      </c>
      <c r="M41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7" s="21" t="str">
        <f>IF(Input_Table[[#This Row],[Quote1]]="","",  IFERROR(Input_Table[[#This Row],[Selected Amount]]-Input_Table[[#This Row],[Quote1]],""))</f>
        <v/>
      </c>
      <c r="O417" s="21" t="str">
        <f>IF(Input_Table[[#This Row],[Quote2]]="","",  IFERROR(Input_Table[[#This Row],[Selected Amount]]-Input_Table[[#This Row],[Quote2]],""))</f>
        <v/>
      </c>
      <c r="P417" s="21" t="str">
        <f>IF(Input_Table[[#This Row],[Quote3]]="","",IFERROR(Input_Table[[#This Row],[Selected Amount]]-Input_Table[[#This Row],[Quote3]],""))</f>
        <v/>
      </c>
    </row>
    <row r="418" spans="2:16" x14ac:dyDescent="0.25">
      <c r="B418" s="43"/>
      <c r="C418" s="43"/>
      <c r="D418" s="45"/>
      <c r="E418" s="20"/>
      <c r="F418" s="45"/>
      <c r="G418" s="20"/>
      <c r="H418" s="45"/>
      <c r="I418" s="20"/>
      <c r="J418" s="30"/>
      <c r="K418" s="26"/>
      <c r="L418" s="46" t="str">
        <f>IFERROR(INDEX(Input_Table[[#This Row],[Item_Description]:[Vendor3]],MATCH(Input_Table[[#This Row],[Select Winning Quote!]],Input_Table[[#Headers],[Vendor1]:[Quote3]],0)),"")</f>
        <v/>
      </c>
      <c r="M41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8" s="21" t="str">
        <f>IF(Input_Table[[#This Row],[Quote1]]="","",  IFERROR(Input_Table[[#This Row],[Selected Amount]]-Input_Table[[#This Row],[Quote1]],""))</f>
        <v/>
      </c>
      <c r="O418" s="21" t="str">
        <f>IF(Input_Table[[#This Row],[Quote2]]="","",  IFERROR(Input_Table[[#This Row],[Selected Amount]]-Input_Table[[#This Row],[Quote2]],""))</f>
        <v/>
      </c>
      <c r="P418" s="21" t="str">
        <f>IF(Input_Table[[#This Row],[Quote3]]="","",IFERROR(Input_Table[[#This Row],[Selected Amount]]-Input_Table[[#This Row],[Quote3]],""))</f>
        <v/>
      </c>
    </row>
    <row r="419" spans="2:16" x14ac:dyDescent="0.25">
      <c r="B419" s="43"/>
      <c r="C419" s="43"/>
      <c r="D419" s="45"/>
      <c r="E419" s="20"/>
      <c r="F419" s="45"/>
      <c r="G419" s="20"/>
      <c r="H419" s="45"/>
      <c r="I419" s="20"/>
      <c r="J419" s="30"/>
      <c r="K419" s="26"/>
      <c r="L419" s="46" t="str">
        <f>IFERROR(INDEX(Input_Table[[#This Row],[Item_Description]:[Vendor3]],MATCH(Input_Table[[#This Row],[Select Winning Quote!]],Input_Table[[#Headers],[Vendor1]:[Quote3]],0)),"")</f>
        <v/>
      </c>
      <c r="M41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19" s="21" t="str">
        <f>IF(Input_Table[[#This Row],[Quote1]]="","",  IFERROR(Input_Table[[#This Row],[Selected Amount]]-Input_Table[[#This Row],[Quote1]],""))</f>
        <v/>
      </c>
      <c r="O419" s="21" t="str">
        <f>IF(Input_Table[[#This Row],[Quote2]]="","",  IFERROR(Input_Table[[#This Row],[Selected Amount]]-Input_Table[[#This Row],[Quote2]],""))</f>
        <v/>
      </c>
      <c r="P419" s="21" t="str">
        <f>IF(Input_Table[[#This Row],[Quote3]]="","",IFERROR(Input_Table[[#This Row],[Selected Amount]]-Input_Table[[#This Row],[Quote3]],""))</f>
        <v/>
      </c>
    </row>
    <row r="420" spans="2:16" x14ac:dyDescent="0.25">
      <c r="B420" s="43"/>
      <c r="C420" s="43"/>
      <c r="D420" s="45"/>
      <c r="E420" s="20"/>
      <c r="F420" s="45"/>
      <c r="G420" s="20"/>
      <c r="H420" s="45"/>
      <c r="I420" s="20"/>
      <c r="J420" s="30"/>
      <c r="K420" s="26"/>
      <c r="L420" s="46" t="str">
        <f>IFERROR(INDEX(Input_Table[[#This Row],[Item_Description]:[Vendor3]],MATCH(Input_Table[[#This Row],[Select Winning Quote!]],Input_Table[[#Headers],[Vendor1]:[Quote3]],0)),"")</f>
        <v/>
      </c>
      <c r="M42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0" s="21" t="str">
        <f>IF(Input_Table[[#This Row],[Quote1]]="","",  IFERROR(Input_Table[[#This Row],[Selected Amount]]-Input_Table[[#This Row],[Quote1]],""))</f>
        <v/>
      </c>
      <c r="O420" s="21" t="str">
        <f>IF(Input_Table[[#This Row],[Quote2]]="","",  IFERROR(Input_Table[[#This Row],[Selected Amount]]-Input_Table[[#This Row],[Quote2]],""))</f>
        <v/>
      </c>
      <c r="P420" s="21" t="str">
        <f>IF(Input_Table[[#This Row],[Quote3]]="","",IFERROR(Input_Table[[#This Row],[Selected Amount]]-Input_Table[[#This Row],[Quote3]],""))</f>
        <v/>
      </c>
    </row>
    <row r="421" spans="2:16" x14ac:dyDescent="0.25">
      <c r="B421" s="43"/>
      <c r="C421" s="43"/>
      <c r="D421" s="45"/>
      <c r="E421" s="20"/>
      <c r="F421" s="45"/>
      <c r="G421" s="20"/>
      <c r="H421" s="45"/>
      <c r="I421" s="20"/>
      <c r="J421" s="30"/>
      <c r="K421" s="26"/>
      <c r="L421" s="46" t="str">
        <f>IFERROR(INDEX(Input_Table[[#This Row],[Item_Description]:[Vendor3]],MATCH(Input_Table[[#This Row],[Select Winning Quote!]],Input_Table[[#Headers],[Vendor1]:[Quote3]],0)),"")</f>
        <v/>
      </c>
      <c r="M42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1" s="21" t="str">
        <f>IF(Input_Table[[#This Row],[Quote1]]="","",  IFERROR(Input_Table[[#This Row],[Selected Amount]]-Input_Table[[#This Row],[Quote1]],""))</f>
        <v/>
      </c>
      <c r="O421" s="21" t="str">
        <f>IF(Input_Table[[#This Row],[Quote2]]="","",  IFERROR(Input_Table[[#This Row],[Selected Amount]]-Input_Table[[#This Row],[Quote2]],""))</f>
        <v/>
      </c>
      <c r="P421" s="21" t="str">
        <f>IF(Input_Table[[#This Row],[Quote3]]="","",IFERROR(Input_Table[[#This Row],[Selected Amount]]-Input_Table[[#This Row],[Quote3]],""))</f>
        <v/>
      </c>
    </row>
    <row r="422" spans="2:16" x14ac:dyDescent="0.25">
      <c r="B422" s="43"/>
      <c r="C422" s="43"/>
      <c r="D422" s="45"/>
      <c r="E422" s="20"/>
      <c r="F422" s="45"/>
      <c r="G422" s="20"/>
      <c r="H422" s="45"/>
      <c r="I422" s="20"/>
      <c r="J422" s="30"/>
      <c r="K422" s="26"/>
      <c r="L422" s="46" t="str">
        <f>IFERROR(INDEX(Input_Table[[#This Row],[Item_Description]:[Vendor3]],MATCH(Input_Table[[#This Row],[Select Winning Quote!]],Input_Table[[#Headers],[Vendor1]:[Quote3]],0)),"")</f>
        <v/>
      </c>
      <c r="M42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2" s="21" t="str">
        <f>IF(Input_Table[[#This Row],[Quote1]]="","",  IFERROR(Input_Table[[#This Row],[Selected Amount]]-Input_Table[[#This Row],[Quote1]],""))</f>
        <v/>
      </c>
      <c r="O422" s="21" t="str">
        <f>IF(Input_Table[[#This Row],[Quote2]]="","",  IFERROR(Input_Table[[#This Row],[Selected Amount]]-Input_Table[[#This Row],[Quote2]],""))</f>
        <v/>
      </c>
      <c r="P422" s="21" t="str">
        <f>IF(Input_Table[[#This Row],[Quote3]]="","",IFERROR(Input_Table[[#This Row],[Selected Amount]]-Input_Table[[#This Row],[Quote3]],""))</f>
        <v/>
      </c>
    </row>
    <row r="423" spans="2:16" x14ac:dyDescent="0.25">
      <c r="B423" s="43"/>
      <c r="C423" s="43"/>
      <c r="D423" s="45"/>
      <c r="E423" s="20"/>
      <c r="F423" s="45"/>
      <c r="G423" s="20"/>
      <c r="H423" s="45"/>
      <c r="I423" s="20"/>
      <c r="J423" s="30"/>
      <c r="K423" s="26"/>
      <c r="L423" s="46" t="str">
        <f>IFERROR(INDEX(Input_Table[[#This Row],[Item_Description]:[Vendor3]],MATCH(Input_Table[[#This Row],[Select Winning Quote!]],Input_Table[[#Headers],[Vendor1]:[Quote3]],0)),"")</f>
        <v/>
      </c>
      <c r="M42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3" s="21" t="str">
        <f>IF(Input_Table[[#This Row],[Quote1]]="","",  IFERROR(Input_Table[[#This Row],[Selected Amount]]-Input_Table[[#This Row],[Quote1]],""))</f>
        <v/>
      </c>
      <c r="O423" s="21" t="str">
        <f>IF(Input_Table[[#This Row],[Quote2]]="","",  IFERROR(Input_Table[[#This Row],[Selected Amount]]-Input_Table[[#This Row],[Quote2]],""))</f>
        <v/>
      </c>
      <c r="P423" s="21" t="str">
        <f>IF(Input_Table[[#This Row],[Quote3]]="","",IFERROR(Input_Table[[#This Row],[Selected Amount]]-Input_Table[[#This Row],[Quote3]],""))</f>
        <v/>
      </c>
    </row>
    <row r="424" spans="2:16" x14ac:dyDescent="0.25">
      <c r="B424" s="43"/>
      <c r="C424" s="43"/>
      <c r="D424" s="45"/>
      <c r="E424" s="20"/>
      <c r="F424" s="45"/>
      <c r="G424" s="20"/>
      <c r="H424" s="45"/>
      <c r="I424" s="20"/>
      <c r="J424" s="30"/>
      <c r="K424" s="26"/>
      <c r="L424" s="46" t="str">
        <f>IFERROR(INDEX(Input_Table[[#This Row],[Item_Description]:[Vendor3]],MATCH(Input_Table[[#This Row],[Select Winning Quote!]],Input_Table[[#Headers],[Vendor1]:[Quote3]],0)),"")</f>
        <v/>
      </c>
      <c r="M42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4" s="21" t="str">
        <f>IF(Input_Table[[#This Row],[Quote1]]="","",  IFERROR(Input_Table[[#This Row],[Selected Amount]]-Input_Table[[#This Row],[Quote1]],""))</f>
        <v/>
      </c>
      <c r="O424" s="21" t="str">
        <f>IF(Input_Table[[#This Row],[Quote2]]="","",  IFERROR(Input_Table[[#This Row],[Selected Amount]]-Input_Table[[#This Row],[Quote2]],""))</f>
        <v/>
      </c>
      <c r="P424" s="21" t="str">
        <f>IF(Input_Table[[#This Row],[Quote3]]="","",IFERROR(Input_Table[[#This Row],[Selected Amount]]-Input_Table[[#This Row],[Quote3]],""))</f>
        <v/>
      </c>
    </row>
    <row r="425" spans="2:16" x14ac:dyDescent="0.25">
      <c r="B425" s="43"/>
      <c r="C425" s="43"/>
      <c r="D425" s="45"/>
      <c r="E425" s="20"/>
      <c r="F425" s="45"/>
      <c r="G425" s="20"/>
      <c r="H425" s="45"/>
      <c r="I425" s="20"/>
      <c r="J425" s="30"/>
      <c r="K425" s="26"/>
      <c r="L425" s="46" t="str">
        <f>IFERROR(INDEX(Input_Table[[#This Row],[Item_Description]:[Vendor3]],MATCH(Input_Table[[#This Row],[Select Winning Quote!]],Input_Table[[#Headers],[Vendor1]:[Quote3]],0)),"")</f>
        <v/>
      </c>
      <c r="M42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5" s="21" t="str">
        <f>IF(Input_Table[[#This Row],[Quote1]]="","",  IFERROR(Input_Table[[#This Row],[Selected Amount]]-Input_Table[[#This Row],[Quote1]],""))</f>
        <v/>
      </c>
      <c r="O425" s="21" t="str">
        <f>IF(Input_Table[[#This Row],[Quote2]]="","",  IFERROR(Input_Table[[#This Row],[Selected Amount]]-Input_Table[[#This Row],[Quote2]],""))</f>
        <v/>
      </c>
      <c r="P425" s="21" t="str">
        <f>IF(Input_Table[[#This Row],[Quote3]]="","",IFERROR(Input_Table[[#This Row],[Selected Amount]]-Input_Table[[#This Row],[Quote3]],""))</f>
        <v/>
      </c>
    </row>
    <row r="426" spans="2:16" x14ac:dyDescent="0.25">
      <c r="B426" s="43"/>
      <c r="C426" s="43"/>
      <c r="D426" s="45"/>
      <c r="E426" s="20"/>
      <c r="F426" s="45"/>
      <c r="G426" s="20"/>
      <c r="H426" s="45"/>
      <c r="I426" s="20"/>
      <c r="J426" s="30"/>
      <c r="K426" s="26"/>
      <c r="L426" s="46" t="str">
        <f>IFERROR(INDEX(Input_Table[[#This Row],[Item_Description]:[Vendor3]],MATCH(Input_Table[[#This Row],[Select Winning Quote!]],Input_Table[[#Headers],[Vendor1]:[Quote3]],0)),"")</f>
        <v/>
      </c>
      <c r="M42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6" s="21" t="str">
        <f>IF(Input_Table[[#This Row],[Quote1]]="","",  IFERROR(Input_Table[[#This Row],[Selected Amount]]-Input_Table[[#This Row],[Quote1]],""))</f>
        <v/>
      </c>
      <c r="O426" s="21" t="str">
        <f>IF(Input_Table[[#This Row],[Quote2]]="","",  IFERROR(Input_Table[[#This Row],[Selected Amount]]-Input_Table[[#This Row],[Quote2]],""))</f>
        <v/>
      </c>
      <c r="P426" s="21" t="str">
        <f>IF(Input_Table[[#This Row],[Quote3]]="","",IFERROR(Input_Table[[#This Row],[Selected Amount]]-Input_Table[[#This Row],[Quote3]],""))</f>
        <v/>
      </c>
    </row>
    <row r="427" spans="2:16" x14ac:dyDescent="0.25">
      <c r="B427" s="43"/>
      <c r="C427" s="43"/>
      <c r="D427" s="45"/>
      <c r="E427" s="20"/>
      <c r="F427" s="45"/>
      <c r="G427" s="20"/>
      <c r="H427" s="45"/>
      <c r="I427" s="20"/>
      <c r="J427" s="30"/>
      <c r="K427" s="26"/>
      <c r="L427" s="46" t="str">
        <f>IFERROR(INDEX(Input_Table[[#This Row],[Item_Description]:[Vendor3]],MATCH(Input_Table[[#This Row],[Select Winning Quote!]],Input_Table[[#Headers],[Vendor1]:[Quote3]],0)),"")</f>
        <v/>
      </c>
      <c r="M42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7" s="21" t="str">
        <f>IF(Input_Table[[#This Row],[Quote1]]="","",  IFERROR(Input_Table[[#This Row],[Selected Amount]]-Input_Table[[#This Row],[Quote1]],""))</f>
        <v/>
      </c>
      <c r="O427" s="21" t="str">
        <f>IF(Input_Table[[#This Row],[Quote2]]="","",  IFERROR(Input_Table[[#This Row],[Selected Amount]]-Input_Table[[#This Row],[Quote2]],""))</f>
        <v/>
      </c>
      <c r="P427" s="21" t="str">
        <f>IF(Input_Table[[#This Row],[Quote3]]="","",IFERROR(Input_Table[[#This Row],[Selected Amount]]-Input_Table[[#This Row],[Quote3]],""))</f>
        <v/>
      </c>
    </row>
    <row r="428" spans="2:16" x14ac:dyDescent="0.25">
      <c r="B428" s="43"/>
      <c r="C428" s="43"/>
      <c r="D428" s="45"/>
      <c r="E428" s="20"/>
      <c r="F428" s="45"/>
      <c r="G428" s="20"/>
      <c r="H428" s="45"/>
      <c r="I428" s="20"/>
      <c r="J428" s="30"/>
      <c r="K428" s="26"/>
      <c r="L428" s="46" t="str">
        <f>IFERROR(INDEX(Input_Table[[#This Row],[Item_Description]:[Vendor3]],MATCH(Input_Table[[#This Row],[Select Winning Quote!]],Input_Table[[#Headers],[Vendor1]:[Quote3]],0)),"")</f>
        <v/>
      </c>
      <c r="M42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8" s="21" t="str">
        <f>IF(Input_Table[[#This Row],[Quote1]]="","",  IFERROR(Input_Table[[#This Row],[Selected Amount]]-Input_Table[[#This Row],[Quote1]],""))</f>
        <v/>
      </c>
      <c r="O428" s="21" t="str">
        <f>IF(Input_Table[[#This Row],[Quote2]]="","",  IFERROR(Input_Table[[#This Row],[Selected Amount]]-Input_Table[[#This Row],[Quote2]],""))</f>
        <v/>
      </c>
      <c r="P428" s="21" t="str">
        <f>IF(Input_Table[[#This Row],[Quote3]]="","",IFERROR(Input_Table[[#This Row],[Selected Amount]]-Input_Table[[#This Row],[Quote3]],""))</f>
        <v/>
      </c>
    </row>
    <row r="429" spans="2:16" x14ac:dyDescent="0.25">
      <c r="B429" s="43"/>
      <c r="C429" s="43"/>
      <c r="D429" s="45"/>
      <c r="E429" s="20"/>
      <c r="F429" s="45"/>
      <c r="G429" s="20"/>
      <c r="H429" s="45"/>
      <c r="I429" s="20"/>
      <c r="J429" s="30"/>
      <c r="K429" s="26"/>
      <c r="L429" s="46" t="str">
        <f>IFERROR(INDEX(Input_Table[[#This Row],[Item_Description]:[Vendor3]],MATCH(Input_Table[[#This Row],[Select Winning Quote!]],Input_Table[[#Headers],[Vendor1]:[Quote3]],0)),"")</f>
        <v/>
      </c>
      <c r="M42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29" s="21" t="str">
        <f>IF(Input_Table[[#This Row],[Quote1]]="","",  IFERROR(Input_Table[[#This Row],[Selected Amount]]-Input_Table[[#This Row],[Quote1]],""))</f>
        <v/>
      </c>
      <c r="O429" s="21" t="str">
        <f>IF(Input_Table[[#This Row],[Quote2]]="","",  IFERROR(Input_Table[[#This Row],[Selected Amount]]-Input_Table[[#This Row],[Quote2]],""))</f>
        <v/>
      </c>
      <c r="P429" s="21" t="str">
        <f>IF(Input_Table[[#This Row],[Quote3]]="","",IFERROR(Input_Table[[#This Row],[Selected Amount]]-Input_Table[[#This Row],[Quote3]],""))</f>
        <v/>
      </c>
    </row>
    <row r="430" spans="2:16" x14ac:dyDescent="0.25">
      <c r="B430" s="43"/>
      <c r="C430" s="43"/>
      <c r="D430" s="45"/>
      <c r="E430" s="20"/>
      <c r="F430" s="45"/>
      <c r="G430" s="20"/>
      <c r="H430" s="45"/>
      <c r="I430" s="20"/>
      <c r="J430" s="30"/>
      <c r="K430" s="26"/>
      <c r="L430" s="46" t="str">
        <f>IFERROR(INDEX(Input_Table[[#This Row],[Item_Description]:[Vendor3]],MATCH(Input_Table[[#This Row],[Select Winning Quote!]],Input_Table[[#Headers],[Vendor1]:[Quote3]],0)),"")</f>
        <v/>
      </c>
      <c r="M43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0" s="21" t="str">
        <f>IF(Input_Table[[#This Row],[Quote1]]="","",  IFERROR(Input_Table[[#This Row],[Selected Amount]]-Input_Table[[#This Row],[Quote1]],""))</f>
        <v/>
      </c>
      <c r="O430" s="21" t="str">
        <f>IF(Input_Table[[#This Row],[Quote2]]="","",  IFERROR(Input_Table[[#This Row],[Selected Amount]]-Input_Table[[#This Row],[Quote2]],""))</f>
        <v/>
      </c>
      <c r="P430" s="21" t="str">
        <f>IF(Input_Table[[#This Row],[Quote3]]="","",IFERROR(Input_Table[[#This Row],[Selected Amount]]-Input_Table[[#This Row],[Quote3]],""))</f>
        <v/>
      </c>
    </row>
    <row r="431" spans="2:16" x14ac:dyDescent="0.25">
      <c r="B431" s="43"/>
      <c r="C431" s="43"/>
      <c r="D431" s="45"/>
      <c r="E431" s="20"/>
      <c r="F431" s="45"/>
      <c r="G431" s="20"/>
      <c r="H431" s="45"/>
      <c r="I431" s="20"/>
      <c r="J431" s="30"/>
      <c r="K431" s="26"/>
      <c r="L431" s="46" t="str">
        <f>IFERROR(INDEX(Input_Table[[#This Row],[Item_Description]:[Vendor3]],MATCH(Input_Table[[#This Row],[Select Winning Quote!]],Input_Table[[#Headers],[Vendor1]:[Quote3]],0)),"")</f>
        <v/>
      </c>
      <c r="M43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1" s="21" t="str">
        <f>IF(Input_Table[[#This Row],[Quote1]]="","",  IFERROR(Input_Table[[#This Row],[Selected Amount]]-Input_Table[[#This Row],[Quote1]],""))</f>
        <v/>
      </c>
      <c r="O431" s="21" t="str">
        <f>IF(Input_Table[[#This Row],[Quote2]]="","",  IFERROR(Input_Table[[#This Row],[Selected Amount]]-Input_Table[[#This Row],[Quote2]],""))</f>
        <v/>
      </c>
      <c r="P431" s="21" t="str">
        <f>IF(Input_Table[[#This Row],[Quote3]]="","",IFERROR(Input_Table[[#This Row],[Selected Amount]]-Input_Table[[#This Row],[Quote3]],""))</f>
        <v/>
      </c>
    </row>
    <row r="432" spans="2:16" x14ac:dyDescent="0.25">
      <c r="B432" s="43"/>
      <c r="C432" s="43"/>
      <c r="D432" s="45"/>
      <c r="E432" s="20"/>
      <c r="F432" s="45"/>
      <c r="G432" s="20"/>
      <c r="H432" s="45"/>
      <c r="I432" s="20"/>
      <c r="J432" s="30"/>
      <c r="K432" s="26"/>
      <c r="L432" s="46" t="str">
        <f>IFERROR(INDEX(Input_Table[[#This Row],[Item_Description]:[Vendor3]],MATCH(Input_Table[[#This Row],[Select Winning Quote!]],Input_Table[[#Headers],[Vendor1]:[Quote3]],0)),"")</f>
        <v/>
      </c>
      <c r="M43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2" s="21" t="str">
        <f>IF(Input_Table[[#This Row],[Quote1]]="","",  IFERROR(Input_Table[[#This Row],[Selected Amount]]-Input_Table[[#This Row],[Quote1]],""))</f>
        <v/>
      </c>
      <c r="O432" s="21" t="str">
        <f>IF(Input_Table[[#This Row],[Quote2]]="","",  IFERROR(Input_Table[[#This Row],[Selected Amount]]-Input_Table[[#This Row],[Quote2]],""))</f>
        <v/>
      </c>
      <c r="P432" s="21" t="str">
        <f>IF(Input_Table[[#This Row],[Quote3]]="","",IFERROR(Input_Table[[#This Row],[Selected Amount]]-Input_Table[[#This Row],[Quote3]],""))</f>
        <v/>
      </c>
    </row>
    <row r="433" spans="2:16" x14ac:dyDescent="0.25">
      <c r="B433" s="43"/>
      <c r="C433" s="43"/>
      <c r="D433" s="45"/>
      <c r="E433" s="20"/>
      <c r="F433" s="45"/>
      <c r="G433" s="20"/>
      <c r="H433" s="45"/>
      <c r="I433" s="20"/>
      <c r="J433" s="30"/>
      <c r="K433" s="26"/>
      <c r="L433" s="46" t="str">
        <f>IFERROR(INDEX(Input_Table[[#This Row],[Item_Description]:[Vendor3]],MATCH(Input_Table[[#This Row],[Select Winning Quote!]],Input_Table[[#Headers],[Vendor1]:[Quote3]],0)),"")</f>
        <v/>
      </c>
      <c r="M43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3" s="21" t="str">
        <f>IF(Input_Table[[#This Row],[Quote1]]="","",  IFERROR(Input_Table[[#This Row],[Selected Amount]]-Input_Table[[#This Row],[Quote1]],""))</f>
        <v/>
      </c>
      <c r="O433" s="21" t="str">
        <f>IF(Input_Table[[#This Row],[Quote2]]="","",  IFERROR(Input_Table[[#This Row],[Selected Amount]]-Input_Table[[#This Row],[Quote2]],""))</f>
        <v/>
      </c>
      <c r="P433" s="21" t="str">
        <f>IF(Input_Table[[#This Row],[Quote3]]="","",IFERROR(Input_Table[[#This Row],[Selected Amount]]-Input_Table[[#This Row],[Quote3]],""))</f>
        <v/>
      </c>
    </row>
    <row r="434" spans="2:16" x14ac:dyDescent="0.25">
      <c r="B434" s="43"/>
      <c r="C434" s="43"/>
      <c r="D434" s="45"/>
      <c r="E434" s="20"/>
      <c r="F434" s="45"/>
      <c r="G434" s="20"/>
      <c r="H434" s="45"/>
      <c r="I434" s="20"/>
      <c r="J434" s="30"/>
      <c r="K434" s="26"/>
      <c r="L434" s="46" t="str">
        <f>IFERROR(INDEX(Input_Table[[#This Row],[Item_Description]:[Vendor3]],MATCH(Input_Table[[#This Row],[Select Winning Quote!]],Input_Table[[#Headers],[Vendor1]:[Quote3]],0)),"")</f>
        <v/>
      </c>
      <c r="M43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4" s="21" t="str">
        <f>IF(Input_Table[[#This Row],[Quote1]]="","",  IFERROR(Input_Table[[#This Row],[Selected Amount]]-Input_Table[[#This Row],[Quote1]],""))</f>
        <v/>
      </c>
      <c r="O434" s="21" t="str">
        <f>IF(Input_Table[[#This Row],[Quote2]]="","",  IFERROR(Input_Table[[#This Row],[Selected Amount]]-Input_Table[[#This Row],[Quote2]],""))</f>
        <v/>
      </c>
      <c r="P434" s="21" t="str">
        <f>IF(Input_Table[[#This Row],[Quote3]]="","",IFERROR(Input_Table[[#This Row],[Selected Amount]]-Input_Table[[#This Row],[Quote3]],""))</f>
        <v/>
      </c>
    </row>
    <row r="435" spans="2:16" x14ac:dyDescent="0.25">
      <c r="B435" s="43"/>
      <c r="C435" s="43"/>
      <c r="D435" s="45"/>
      <c r="E435" s="20"/>
      <c r="F435" s="45"/>
      <c r="G435" s="20"/>
      <c r="H435" s="45"/>
      <c r="I435" s="20"/>
      <c r="J435" s="30"/>
      <c r="K435" s="26"/>
      <c r="L435" s="46" t="str">
        <f>IFERROR(INDEX(Input_Table[[#This Row],[Item_Description]:[Vendor3]],MATCH(Input_Table[[#This Row],[Select Winning Quote!]],Input_Table[[#Headers],[Vendor1]:[Quote3]],0)),"")</f>
        <v/>
      </c>
      <c r="M43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5" s="21" t="str">
        <f>IF(Input_Table[[#This Row],[Quote1]]="","",  IFERROR(Input_Table[[#This Row],[Selected Amount]]-Input_Table[[#This Row],[Quote1]],""))</f>
        <v/>
      </c>
      <c r="O435" s="21" t="str">
        <f>IF(Input_Table[[#This Row],[Quote2]]="","",  IFERROR(Input_Table[[#This Row],[Selected Amount]]-Input_Table[[#This Row],[Quote2]],""))</f>
        <v/>
      </c>
      <c r="P435" s="21" t="str">
        <f>IF(Input_Table[[#This Row],[Quote3]]="","",IFERROR(Input_Table[[#This Row],[Selected Amount]]-Input_Table[[#This Row],[Quote3]],""))</f>
        <v/>
      </c>
    </row>
    <row r="436" spans="2:16" x14ac:dyDescent="0.25">
      <c r="B436" s="43"/>
      <c r="C436" s="43"/>
      <c r="D436" s="45"/>
      <c r="E436" s="20"/>
      <c r="F436" s="45"/>
      <c r="G436" s="20"/>
      <c r="H436" s="45"/>
      <c r="I436" s="20"/>
      <c r="J436" s="30"/>
      <c r="K436" s="26"/>
      <c r="L436" s="46" t="str">
        <f>IFERROR(INDEX(Input_Table[[#This Row],[Item_Description]:[Vendor3]],MATCH(Input_Table[[#This Row],[Select Winning Quote!]],Input_Table[[#Headers],[Vendor1]:[Quote3]],0)),"")</f>
        <v/>
      </c>
      <c r="M43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6" s="21" t="str">
        <f>IF(Input_Table[[#This Row],[Quote1]]="","",  IFERROR(Input_Table[[#This Row],[Selected Amount]]-Input_Table[[#This Row],[Quote1]],""))</f>
        <v/>
      </c>
      <c r="O436" s="21" t="str">
        <f>IF(Input_Table[[#This Row],[Quote2]]="","",  IFERROR(Input_Table[[#This Row],[Selected Amount]]-Input_Table[[#This Row],[Quote2]],""))</f>
        <v/>
      </c>
      <c r="P436" s="21" t="str">
        <f>IF(Input_Table[[#This Row],[Quote3]]="","",IFERROR(Input_Table[[#This Row],[Selected Amount]]-Input_Table[[#This Row],[Quote3]],""))</f>
        <v/>
      </c>
    </row>
    <row r="437" spans="2:16" x14ac:dyDescent="0.25">
      <c r="B437" s="43"/>
      <c r="C437" s="43"/>
      <c r="D437" s="45"/>
      <c r="E437" s="20"/>
      <c r="F437" s="45"/>
      <c r="G437" s="20"/>
      <c r="H437" s="45"/>
      <c r="I437" s="20"/>
      <c r="J437" s="30"/>
      <c r="K437" s="26"/>
      <c r="L437" s="46" t="str">
        <f>IFERROR(INDEX(Input_Table[[#This Row],[Item_Description]:[Vendor3]],MATCH(Input_Table[[#This Row],[Select Winning Quote!]],Input_Table[[#Headers],[Vendor1]:[Quote3]],0)),"")</f>
        <v/>
      </c>
      <c r="M43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7" s="21" t="str">
        <f>IF(Input_Table[[#This Row],[Quote1]]="","",  IFERROR(Input_Table[[#This Row],[Selected Amount]]-Input_Table[[#This Row],[Quote1]],""))</f>
        <v/>
      </c>
      <c r="O437" s="21" t="str">
        <f>IF(Input_Table[[#This Row],[Quote2]]="","",  IFERROR(Input_Table[[#This Row],[Selected Amount]]-Input_Table[[#This Row],[Quote2]],""))</f>
        <v/>
      </c>
      <c r="P437" s="21" t="str">
        <f>IF(Input_Table[[#This Row],[Quote3]]="","",IFERROR(Input_Table[[#This Row],[Selected Amount]]-Input_Table[[#This Row],[Quote3]],""))</f>
        <v/>
      </c>
    </row>
    <row r="438" spans="2:16" x14ac:dyDescent="0.25">
      <c r="B438" s="43"/>
      <c r="C438" s="43"/>
      <c r="D438" s="45"/>
      <c r="E438" s="20"/>
      <c r="F438" s="45"/>
      <c r="G438" s="20"/>
      <c r="H438" s="45"/>
      <c r="I438" s="20"/>
      <c r="J438" s="30"/>
      <c r="K438" s="26"/>
      <c r="L438" s="46" t="str">
        <f>IFERROR(INDEX(Input_Table[[#This Row],[Item_Description]:[Vendor3]],MATCH(Input_Table[[#This Row],[Select Winning Quote!]],Input_Table[[#Headers],[Vendor1]:[Quote3]],0)),"")</f>
        <v/>
      </c>
      <c r="M43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8" s="21" t="str">
        <f>IF(Input_Table[[#This Row],[Quote1]]="","",  IFERROR(Input_Table[[#This Row],[Selected Amount]]-Input_Table[[#This Row],[Quote1]],""))</f>
        <v/>
      </c>
      <c r="O438" s="21" t="str">
        <f>IF(Input_Table[[#This Row],[Quote2]]="","",  IFERROR(Input_Table[[#This Row],[Selected Amount]]-Input_Table[[#This Row],[Quote2]],""))</f>
        <v/>
      </c>
      <c r="P438" s="21" t="str">
        <f>IF(Input_Table[[#This Row],[Quote3]]="","",IFERROR(Input_Table[[#This Row],[Selected Amount]]-Input_Table[[#This Row],[Quote3]],""))</f>
        <v/>
      </c>
    </row>
    <row r="439" spans="2:16" x14ac:dyDescent="0.25">
      <c r="B439" s="43"/>
      <c r="C439" s="43"/>
      <c r="D439" s="45"/>
      <c r="E439" s="20"/>
      <c r="F439" s="45"/>
      <c r="G439" s="20"/>
      <c r="H439" s="45"/>
      <c r="I439" s="20"/>
      <c r="J439" s="30"/>
      <c r="K439" s="26"/>
      <c r="L439" s="46" t="str">
        <f>IFERROR(INDEX(Input_Table[[#This Row],[Item_Description]:[Vendor3]],MATCH(Input_Table[[#This Row],[Select Winning Quote!]],Input_Table[[#Headers],[Vendor1]:[Quote3]],0)),"")</f>
        <v/>
      </c>
      <c r="M43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39" s="21" t="str">
        <f>IF(Input_Table[[#This Row],[Quote1]]="","",  IFERROR(Input_Table[[#This Row],[Selected Amount]]-Input_Table[[#This Row],[Quote1]],""))</f>
        <v/>
      </c>
      <c r="O439" s="21" t="str">
        <f>IF(Input_Table[[#This Row],[Quote2]]="","",  IFERROR(Input_Table[[#This Row],[Selected Amount]]-Input_Table[[#This Row],[Quote2]],""))</f>
        <v/>
      </c>
      <c r="P439" s="21" t="str">
        <f>IF(Input_Table[[#This Row],[Quote3]]="","",IFERROR(Input_Table[[#This Row],[Selected Amount]]-Input_Table[[#This Row],[Quote3]],""))</f>
        <v/>
      </c>
    </row>
    <row r="440" spans="2:16" x14ac:dyDescent="0.25">
      <c r="B440" s="43"/>
      <c r="C440" s="43"/>
      <c r="D440" s="45"/>
      <c r="E440" s="20"/>
      <c r="F440" s="45"/>
      <c r="G440" s="20"/>
      <c r="H440" s="45"/>
      <c r="I440" s="20"/>
      <c r="J440" s="30"/>
      <c r="K440" s="26"/>
      <c r="L440" s="46" t="str">
        <f>IFERROR(INDEX(Input_Table[[#This Row],[Item_Description]:[Vendor3]],MATCH(Input_Table[[#This Row],[Select Winning Quote!]],Input_Table[[#Headers],[Vendor1]:[Quote3]],0)),"")</f>
        <v/>
      </c>
      <c r="M44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0" s="21" t="str">
        <f>IF(Input_Table[[#This Row],[Quote1]]="","",  IFERROR(Input_Table[[#This Row],[Selected Amount]]-Input_Table[[#This Row],[Quote1]],""))</f>
        <v/>
      </c>
      <c r="O440" s="21" t="str">
        <f>IF(Input_Table[[#This Row],[Quote2]]="","",  IFERROR(Input_Table[[#This Row],[Selected Amount]]-Input_Table[[#This Row],[Quote2]],""))</f>
        <v/>
      </c>
      <c r="P440" s="21" t="str">
        <f>IF(Input_Table[[#This Row],[Quote3]]="","",IFERROR(Input_Table[[#This Row],[Selected Amount]]-Input_Table[[#This Row],[Quote3]],""))</f>
        <v/>
      </c>
    </row>
    <row r="441" spans="2:16" x14ac:dyDescent="0.25">
      <c r="B441" s="43"/>
      <c r="C441" s="43"/>
      <c r="D441" s="45"/>
      <c r="E441" s="20"/>
      <c r="F441" s="45"/>
      <c r="G441" s="20"/>
      <c r="H441" s="45"/>
      <c r="I441" s="20"/>
      <c r="J441" s="30"/>
      <c r="K441" s="26"/>
      <c r="L441" s="46" t="str">
        <f>IFERROR(INDEX(Input_Table[[#This Row],[Item_Description]:[Vendor3]],MATCH(Input_Table[[#This Row],[Select Winning Quote!]],Input_Table[[#Headers],[Vendor1]:[Quote3]],0)),"")</f>
        <v/>
      </c>
      <c r="M44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1" s="21" t="str">
        <f>IF(Input_Table[[#This Row],[Quote1]]="","",  IFERROR(Input_Table[[#This Row],[Selected Amount]]-Input_Table[[#This Row],[Quote1]],""))</f>
        <v/>
      </c>
      <c r="O441" s="21" t="str">
        <f>IF(Input_Table[[#This Row],[Quote2]]="","",  IFERROR(Input_Table[[#This Row],[Selected Amount]]-Input_Table[[#This Row],[Quote2]],""))</f>
        <v/>
      </c>
      <c r="P441" s="21" t="str">
        <f>IF(Input_Table[[#This Row],[Quote3]]="","",IFERROR(Input_Table[[#This Row],[Selected Amount]]-Input_Table[[#This Row],[Quote3]],""))</f>
        <v/>
      </c>
    </row>
    <row r="442" spans="2:16" x14ac:dyDescent="0.25">
      <c r="B442" s="43"/>
      <c r="C442" s="43"/>
      <c r="D442" s="45"/>
      <c r="E442" s="20"/>
      <c r="F442" s="45"/>
      <c r="G442" s="20"/>
      <c r="H442" s="45"/>
      <c r="I442" s="20"/>
      <c r="J442" s="30"/>
      <c r="K442" s="26"/>
      <c r="L442" s="46" t="str">
        <f>IFERROR(INDEX(Input_Table[[#This Row],[Item_Description]:[Vendor3]],MATCH(Input_Table[[#This Row],[Select Winning Quote!]],Input_Table[[#Headers],[Vendor1]:[Quote3]],0)),"")</f>
        <v/>
      </c>
      <c r="M44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2" s="21" t="str">
        <f>IF(Input_Table[[#This Row],[Quote1]]="","",  IFERROR(Input_Table[[#This Row],[Selected Amount]]-Input_Table[[#This Row],[Quote1]],""))</f>
        <v/>
      </c>
      <c r="O442" s="21" t="str">
        <f>IF(Input_Table[[#This Row],[Quote2]]="","",  IFERROR(Input_Table[[#This Row],[Selected Amount]]-Input_Table[[#This Row],[Quote2]],""))</f>
        <v/>
      </c>
      <c r="P442" s="21" t="str">
        <f>IF(Input_Table[[#This Row],[Quote3]]="","",IFERROR(Input_Table[[#This Row],[Selected Amount]]-Input_Table[[#This Row],[Quote3]],""))</f>
        <v/>
      </c>
    </row>
    <row r="443" spans="2:16" x14ac:dyDescent="0.25">
      <c r="B443" s="43"/>
      <c r="C443" s="43"/>
      <c r="D443" s="45"/>
      <c r="E443" s="20"/>
      <c r="F443" s="45"/>
      <c r="G443" s="20"/>
      <c r="H443" s="45"/>
      <c r="I443" s="20"/>
      <c r="J443" s="30"/>
      <c r="K443" s="26"/>
      <c r="L443" s="46" t="str">
        <f>IFERROR(INDEX(Input_Table[[#This Row],[Item_Description]:[Vendor3]],MATCH(Input_Table[[#This Row],[Select Winning Quote!]],Input_Table[[#Headers],[Vendor1]:[Quote3]],0)),"")</f>
        <v/>
      </c>
      <c r="M44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3" s="21" t="str">
        <f>IF(Input_Table[[#This Row],[Quote1]]="","",  IFERROR(Input_Table[[#This Row],[Selected Amount]]-Input_Table[[#This Row],[Quote1]],""))</f>
        <v/>
      </c>
      <c r="O443" s="21" t="str">
        <f>IF(Input_Table[[#This Row],[Quote2]]="","",  IFERROR(Input_Table[[#This Row],[Selected Amount]]-Input_Table[[#This Row],[Quote2]],""))</f>
        <v/>
      </c>
      <c r="P443" s="21" t="str">
        <f>IF(Input_Table[[#This Row],[Quote3]]="","",IFERROR(Input_Table[[#This Row],[Selected Amount]]-Input_Table[[#This Row],[Quote3]],""))</f>
        <v/>
      </c>
    </row>
    <row r="444" spans="2:16" x14ac:dyDescent="0.25">
      <c r="B444" s="43"/>
      <c r="C444" s="43"/>
      <c r="D444" s="45"/>
      <c r="E444" s="20"/>
      <c r="F444" s="45"/>
      <c r="G444" s="20"/>
      <c r="H444" s="45"/>
      <c r="I444" s="20"/>
      <c r="J444" s="30"/>
      <c r="K444" s="26"/>
      <c r="L444" s="46" t="str">
        <f>IFERROR(INDEX(Input_Table[[#This Row],[Item_Description]:[Vendor3]],MATCH(Input_Table[[#This Row],[Select Winning Quote!]],Input_Table[[#Headers],[Vendor1]:[Quote3]],0)),"")</f>
        <v/>
      </c>
      <c r="M44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4" s="21" t="str">
        <f>IF(Input_Table[[#This Row],[Quote1]]="","",  IFERROR(Input_Table[[#This Row],[Selected Amount]]-Input_Table[[#This Row],[Quote1]],""))</f>
        <v/>
      </c>
      <c r="O444" s="21" t="str">
        <f>IF(Input_Table[[#This Row],[Quote2]]="","",  IFERROR(Input_Table[[#This Row],[Selected Amount]]-Input_Table[[#This Row],[Quote2]],""))</f>
        <v/>
      </c>
      <c r="P444" s="21" t="str">
        <f>IF(Input_Table[[#This Row],[Quote3]]="","",IFERROR(Input_Table[[#This Row],[Selected Amount]]-Input_Table[[#This Row],[Quote3]],""))</f>
        <v/>
      </c>
    </row>
    <row r="445" spans="2:16" x14ac:dyDescent="0.25">
      <c r="B445" s="43"/>
      <c r="C445" s="43"/>
      <c r="D445" s="45"/>
      <c r="E445" s="20"/>
      <c r="F445" s="45"/>
      <c r="G445" s="20"/>
      <c r="H445" s="45"/>
      <c r="I445" s="20"/>
      <c r="J445" s="30"/>
      <c r="K445" s="26"/>
      <c r="L445" s="46" t="str">
        <f>IFERROR(INDEX(Input_Table[[#This Row],[Item_Description]:[Vendor3]],MATCH(Input_Table[[#This Row],[Select Winning Quote!]],Input_Table[[#Headers],[Vendor1]:[Quote3]],0)),"")</f>
        <v/>
      </c>
      <c r="M44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5" s="21" t="str">
        <f>IF(Input_Table[[#This Row],[Quote1]]="","",  IFERROR(Input_Table[[#This Row],[Selected Amount]]-Input_Table[[#This Row],[Quote1]],""))</f>
        <v/>
      </c>
      <c r="O445" s="21" t="str">
        <f>IF(Input_Table[[#This Row],[Quote2]]="","",  IFERROR(Input_Table[[#This Row],[Selected Amount]]-Input_Table[[#This Row],[Quote2]],""))</f>
        <v/>
      </c>
      <c r="P445" s="21" t="str">
        <f>IF(Input_Table[[#This Row],[Quote3]]="","",IFERROR(Input_Table[[#This Row],[Selected Amount]]-Input_Table[[#This Row],[Quote3]],""))</f>
        <v/>
      </c>
    </row>
    <row r="446" spans="2:16" x14ac:dyDescent="0.25">
      <c r="B446" s="43"/>
      <c r="C446" s="43"/>
      <c r="D446" s="45"/>
      <c r="E446" s="20"/>
      <c r="F446" s="45"/>
      <c r="G446" s="20"/>
      <c r="H446" s="45"/>
      <c r="I446" s="20"/>
      <c r="J446" s="30"/>
      <c r="K446" s="26"/>
      <c r="L446" s="46" t="str">
        <f>IFERROR(INDEX(Input_Table[[#This Row],[Item_Description]:[Vendor3]],MATCH(Input_Table[[#This Row],[Select Winning Quote!]],Input_Table[[#Headers],[Vendor1]:[Quote3]],0)),"")</f>
        <v/>
      </c>
      <c r="M44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6" s="21" t="str">
        <f>IF(Input_Table[[#This Row],[Quote1]]="","",  IFERROR(Input_Table[[#This Row],[Selected Amount]]-Input_Table[[#This Row],[Quote1]],""))</f>
        <v/>
      </c>
      <c r="O446" s="21" t="str">
        <f>IF(Input_Table[[#This Row],[Quote2]]="","",  IFERROR(Input_Table[[#This Row],[Selected Amount]]-Input_Table[[#This Row],[Quote2]],""))</f>
        <v/>
      </c>
      <c r="P446" s="21" t="str">
        <f>IF(Input_Table[[#This Row],[Quote3]]="","",IFERROR(Input_Table[[#This Row],[Selected Amount]]-Input_Table[[#This Row],[Quote3]],""))</f>
        <v/>
      </c>
    </row>
    <row r="447" spans="2:16" x14ac:dyDescent="0.25">
      <c r="B447" s="43"/>
      <c r="C447" s="43"/>
      <c r="D447" s="45"/>
      <c r="E447" s="20"/>
      <c r="F447" s="45"/>
      <c r="G447" s="20"/>
      <c r="H447" s="45"/>
      <c r="I447" s="20"/>
      <c r="J447" s="30"/>
      <c r="K447" s="26"/>
      <c r="L447" s="46" t="str">
        <f>IFERROR(INDEX(Input_Table[[#This Row],[Item_Description]:[Vendor3]],MATCH(Input_Table[[#This Row],[Select Winning Quote!]],Input_Table[[#Headers],[Vendor1]:[Quote3]],0)),"")</f>
        <v/>
      </c>
      <c r="M44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7" s="21" t="str">
        <f>IF(Input_Table[[#This Row],[Quote1]]="","",  IFERROR(Input_Table[[#This Row],[Selected Amount]]-Input_Table[[#This Row],[Quote1]],""))</f>
        <v/>
      </c>
      <c r="O447" s="21" t="str">
        <f>IF(Input_Table[[#This Row],[Quote2]]="","",  IFERROR(Input_Table[[#This Row],[Selected Amount]]-Input_Table[[#This Row],[Quote2]],""))</f>
        <v/>
      </c>
      <c r="P447" s="21" t="str">
        <f>IF(Input_Table[[#This Row],[Quote3]]="","",IFERROR(Input_Table[[#This Row],[Selected Amount]]-Input_Table[[#This Row],[Quote3]],""))</f>
        <v/>
      </c>
    </row>
    <row r="448" spans="2:16" x14ac:dyDescent="0.25">
      <c r="B448" s="43"/>
      <c r="C448" s="43"/>
      <c r="D448" s="45"/>
      <c r="E448" s="20"/>
      <c r="F448" s="45"/>
      <c r="G448" s="20"/>
      <c r="H448" s="45"/>
      <c r="I448" s="20"/>
      <c r="J448" s="30"/>
      <c r="K448" s="26"/>
      <c r="L448" s="46" t="str">
        <f>IFERROR(INDEX(Input_Table[[#This Row],[Item_Description]:[Vendor3]],MATCH(Input_Table[[#This Row],[Select Winning Quote!]],Input_Table[[#Headers],[Vendor1]:[Quote3]],0)),"")</f>
        <v/>
      </c>
      <c r="M44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8" s="21" t="str">
        <f>IF(Input_Table[[#This Row],[Quote1]]="","",  IFERROR(Input_Table[[#This Row],[Selected Amount]]-Input_Table[[#This Row],[Quote1]],""))</f>
        <v/>
      </c>
      <c r="O448" s="21" t="str">
        <f>IF(Input_Table[[#This Row],[Quote2]]="","",  IFERROR(Input_Table[[#This Row],[Selected Amount]]-Input_Table[[#This Row],[Quote2]],""))</f>
        <v/>
      </c>
      <c r="P448" s="21" t="str">
        <f>IF(Input_Table[[#This Row],[Quote3]]="","",IFERROR(Input_Table[[#This Row],[Selected Amount]]-Input_Table[[#This Row],[Quote3]],""))</f>
        <v/>
      </c>
    </row>
    <row r="449" spans="2:16" x14ac:dyDescent="0.25">
      <c r="B449" s="43"/>
      <c r="C449" s="43"/>
      <c r="D449" s="45"/>
      <c r="E449" s="20"/>
      <c r="F449" s="45"/>
      <c r="G449" s="20"/>
      <c r="H449" s="45"/>
      <c r="I449" s="20"/>
      <c r="J449" s="30"/>
      <c r="K449" s="26"/>
      <c r="L449" s="46" t="str">
        <f>IFERROR(INDEX(Input_Table[[#This Row],[Item_Description]:[Vendor3]],MATCH(Input_Table[[#This Row],[Select Winning Quote!]],Input_Table[[#Headers],[Vendor1]:[Quote3]],0)),"")</f>
        <v/>
      </c>
      <c r="M44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49" s="21" t="str">
        <f>IF(Input_Table[[#This Row],[Quote1]]="","",  IFERROR(Input_Table[[#This Row],[Selected Amount]]-Input_Table[[#This Row],[Quote1]],""))</f>
        <v/>
      </c>
      <c r="O449" s="21" t="str">
        <f>IF(Input_Table[[#This Row],[Quote2]]="","",  IFERROR(Input_Table[[#This Row],[Selected Amount]]-Input_Table[[#This Row],[Quote2]],""))</f>
        <v/>
      </c>
      <c r="P449" s="21" t="str">
        <f>IF(Input_Table[[#This Row],[Quote3]]="","",IFERROR(Input_Table[[#This Row],[Selected Amount]]-Input_Table[[#This Row],[Quote3]],""))</f>
        <v/>
      </c>
    </row>
    <row r="450" spans="2:16" x14ac:dyDescent="0.25">
      <c r="B450" s="43"/>
      <c r="C450" s="43"/>
      <c r="D450" s="45"/>
      <c r="E450" s="20"/>
      <c r="F450" s="45"/>
      <c r="G450" s="20"/>
      <c r="H450" s="45"/>
      <c r="I450" s="20"/>
      <c r="J450" s="30"/>
      <c r="K450" s="26"/>
      <c r="L450" s="46" t="str">
        <f>IFERROR(INDEX(Input_Table[[#This Row],[Item_Description]:[Vendor3]],MATCH(Input_Table[[#This Row],[Select Winning Quote!]],Input_Table[[#Headers],[Vendor1]:[Quote3]],0)),"")</f>
        <v/>
      </c>
      <c r="M45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0" s="21" t="str">
        <f>IF(Input_Table[[#This Row],[Quote1]]="","",  IFERROR(Input_Table[[#This Row],[Selected Amount]]-Input_Table[[#This Row],[Quote1]],""))</f>
        <v/>
      </c>
      <c r="O450" s="21" t="str">
        <f>IF(Input_Table[[#This Row],[Quote2]]="","",  IFERROR(Input_Table[[#This Row],[Selected Amount]]-Input_Table[[#This Row],[Quote2]],""))</f>
        <v/>
      </c>
      <c r="P450" s="21" t="str">
        <f>IF(Input_Table[[#This Row],[Quote3]]="","",IFERROR(Input_Table[[#This Row],[Selected Amount]]-Input_Table[[#This Row],[Quote3]],""))</f>
        <v/>
      </c>
    </row>
    <row r="451" spans="2:16" x14ac:dyDescent="0.25">
      <c r="B451" s="43"/>
      <c r="C451" s="43"/>
      <c r="D451" s="45"/>
      <c r="E451" s="20"/>
      <c r="F451" s="45"/>
      <c r="G451" s="20"/>
      <c r="H451" s="45"/>
      <c r="I451" s="20"/>
      <c r="J451" s="30"/>
      <c r="K451" s="26"/>
      <c r="L451" s="46" t="str">
        <f>IFERROR(INDEX(Input_Table[[#This Row],[Item_Description]:[Vendor3]],MATCH(Input_Table[[#This Row],[Select Winning Quote!]],Input_Table[[#Headers],[Vendor1]:[Quote3]],0)),"")</f>
        <v/>
      </c>
      <c r="M45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1" s="21" t="str">
        <f>IF(Input_Table[[#This Row],[Quote1]]="","",  IFERROR(Input_Table[[#This Row],[Selected Amount]]-Input_Table[[#This Row],[Quote1]],""))</f>
        <v/>
      </c>
      <c r="O451" s="21" t="str">
        <f>IF(Input_Table[[#This Row],[Quote2]]="","",  IFERROR(Input_Table[[#This Row],[Selected Amount]]-Input_Table[[#This Row],[Quote2]],""))</f>
        <v/>
      </c>
      <c r="P451" s="21" t="str">
        <f>IF(Input_Table[[#This Row],[Quote3]]="","",IFERROR(Input_Table[[#This Row],[Selected Amount]]-Input_Table[[#This Row],[Quote3]],""))</f>
        <v/>
      </c>
    </row>
    <row r="452" spans="2:16" x14ac:dyDescent="0.25">
      <c r="B452" s="43"/>
      <c r="C452" s="43"/>
      <c r="D452" s="45"/>
      <c r="E452" s="20"/>
      <c r="F452" s="45"/>
      <c r="G452" s="20"/>
      <c r="H452" s="45"/>
      <c r="I452" s="20"/>
      <c r="J452" s="30"/>
      <c r="K452" s="26"/>
      <c r="L452" s="46" t="str">
        <f>IFERROR(INDEX(Input_Table[[#This Row],[Item_Description]:[Vendor3]],MATCH(Input_Table[[#This Row],[Select Winning Quote!]],Input_Table[[#Headers],[Vendor1]:[Quote3]],0)),"")</f>
        <v/>
      </c>
      <c r="M45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2" s="21" t="str">
        <f>IF(Input_Table[[#This Row],[Quote1]]="","",  IFERROR(Input_Table[[#This Row],[Selected Amount]]-Input_Table[[#This Row],[Quote1]],""))</f>
        <v/>
      </c>
      <c r="O452" s="21" t="str">
        <f>IF(Input_Table[[#This Row],[Quote2]]="","",  IFERROR(Input_Table[[#This Row],[Selected Amount]]-Input_Table[[#This Row],[Quote2]],""))</f>
        <v/>
      </c>
      <c r="P452" s="21" t="str">
        <f>IF(Input_Table[[#This Row],[Quote3]]="","",IFERROR(Input_Table[[#This Row],[Selected Amount]]-Input_Table[[#This Row],[Quote3]],""))</f>
        <v/>
      </c>
    </row>
    <row r="453" spans="2:16" x14ac:dyDescent="0.25">
      <c r="B453" s="43"/>
      <c r="C453" s="43"/>
      <c r="D453" s="45"/>
      <c r="E453" s="20"/>
      <c r="F453" s="45"/>
      <c r="G453" s="20"/>
      <c r="H453" s="45"/>
      <c r="I453" s="20"/>
      <c r="J453" s="30"/>
      <c r="K453" s="26"/>
      <c r="L453" s="46" t="str">
        <f>IFERROR(INDEX(Input_Table[[#This Row],[Item_Description]:[Vendor3]],MATCH(Input_Table[[#This Row],[Select Winning Quote!]],Input_Table[[#Headers],[Vendor1]:[Quote3]],0)),"")</f>
        <v/>
      </c>
      <c r="M45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3" s="21" t="str">
        <f>IF(Input_Table[[#This Row],[Quote1]]="","",  IFERROR(Input_Table[[#This Row],[Selected Amount]]-Input_Table[[#This Row],[Quote1]],""))</f>
        <v/>
      </c>
      <c r="O453" s="21" t="str">
        <f>IF(Input_Table[[#This Row],[Quote2]]="","",  IFERROR(Input_Table[[#This Row],[Selected Amount]]-Input_Table[[#This Row],[Quote2]],""))</f>
        <v/>
      </c>
      <c r="P453" s="21" t="str">
        <f>IF(Input_Table[[#This Row],[Quote3]]="","",IFERROR(Input_Table[[#This Row],[Selected Amount]]-Input_Table[[#This Row],[Quote3]],""))</f>
        <v/>
      </c>
    </row>
    <row r="454" spans="2:16" x14ac:dyDescent="0.25">
      <c r="B454" s="43"/>
      <c r="C454" s="43"/>
      <c r="D454" s="45"/>
      <c r="E454" s="20"/>
      <c r="F454" s="45"/>
      <c r="G454" s="20"/>
      <c r="H454" s="45"/>
      <c r="I454" s="20"/>
      <c r="J454" s="30"/>
      <c r="K454" s="26"/>
      <c r="L454" s="46" t="str">
        <f>IFERROR(INDEX(Input_Table[[#This Row],[Item_Description]:[Vendor3]],MATCH(Input_Table[[#This Row],[Select Winning Quote!]],Input_Table[[#Headers],[Vendor1]:[Quote3]],0)),"")</f>
        <v/>
      </c>
      <c r="M45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4" s="21" t="str">
        <f>IF(Input_Table[[#This Row],[Quote1]]="","",  IFERROR(Input_Table[[#This Row],[Selected Amount]]-Input_Table[[#This Row],[Quote1]],""))</f>
        <v/>
      </c>
      <c r="O454" s="21" t="str">
        <f>IF(Input_Table[[#This Row],[Quote2]]="","",  IFERROR(Input_Table[[#This Row],[Selected Amount]]-Input_Table[[#This Row],[Quote2]],""))</f>
        <v/>
      </c>
      <c r="P454" s="21" t="str">
        <f>IF(Input_Table[[#This Row],[Quote3]]="","",IFERROR(Input_Table[[#This Row],[Selected Amount]]-Input_Table[[#This Row],[Quote3]],""))</f>
        <v/>
      </c>
    </row>
    <row r="455" spans="2:16" x14ac:dyDescent="0.25">
      <c r="B455" s="43"/>
      <c r="C455" s="43"/>
      <c r="D455" s="45"/>
      <c r="E455" s="20"/>
      <c r="F455" s="45"/>
      <c r="G455" s="20"/>
      <c r="H455" s="45"/>
      <c r="I455" s="20"/>
      <c r="J455" s="30"/>
      <c r="K455" s="26"/>
      <c r="L455" s="46" t="str">
        <f>IFERROR(INDEX(Input_Table[[#This Row],[Item_Description]:[Vendor3]],MATCH(Input_Table[[#This Row],[Select Winning Quote!]],Input_Table[[#Headers],[Vendor1]:[Quote3]],0)),"")</f>
        <v/>
      </c>
      <c r="M45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5" s="21" t="str">
        <f>IF(Input_Table[[#This Row],[Quote1]]="","",  IFERROR(Input_Table[[#This Row],[Selected Amount]]-Input_Table[[#This Row],[Quote1]],""))</f>
        <v/>
      </c>
      <c r="O455" s="21" t="str">
        <f>IF(Input_Table[[#This Row],[Quote2]]="","",  IFERROR(Input_Table[[#This Row],[Selected Amount]]-Input_Table[[#This Row],[Quote2]],""))</f>
        <v/>
      </c>
      <c r="P455" s="21" t="str">
        <f>IF(Input_Table[[#This Row],[Quote3]]="","",IFERROR(Input_Table[[#This Row],[Selected Amount]]-Input_Table[[#This Row],[Quote3]],""))</f>
        <v/>
      </c>
    </row>
    <row r="456" spans="2:16" x14ac:dyDescent="0.25">
      <c r="B456" s="43"/>
      <c r="C456" s="43"/>
      <c r="D456" s="45"/>
      <c r="E456" s="20"/>
      <c r="F456" s="45"/>
      <c r="G456" s="20"/>
      <c r="H456" s="45"/>
      <c r="I456" s="20"/>
      <c r="J456" s="30"/>
      <c r="K456" s="26"/>
      <c r="L456" s="46" t="str">
        <f>IFERROR(INDEX(Input_Table[[#This Row],[Item_Description]:[Vendor3]],MATCH(Input_Table[[#This Row],[Select Winning Quote!]],Input_Table[[#Headers],[Vendor1]:[Quote3]],0)),"")</f>
        <v/>
      </c>
      <c r="M45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6" s="21" t="str">
        <f>IF(Input_Table[[#This Row],[Quote1]]="","",  IFERROR(Input_Table[[#This Row],[Selected Amount]]-Input_Table[[#This Row],[Quote1]],""))</f>
        <v/>
      </c>
      <c r="O456" s="21" t="str">
        <f>IF(Input_Table[[#This Row],[Quote2]]="","",  IFERROR(Input_Table[[#This Row],[Selected Amount]]-Input_Table[[#This Row],[Quote2]],""))</f>
        <v/>
      </c>
      <c r="P456" s="21" t="str">
        <f>IF(Input_Table[[#This Row],[Quote3]]="","",IFERROR(Input_Table[[#This Row],[Selected Amount]]-Input_Table[[#This Row],[Quote3]],""))</f>
        <v/>
      </c>
    </row>
    <row r="457" spans="2:16" x14ac:dyDescent="0.25">
      <c r="B457" s="43"/>
      <c r="C457" s="43"/>
      <c r="D457" s="45"/>
      <c r="E457" s="20"/>
      <c r="F457" s="45"/>
      <c r="G457" s="20"/>
      <c r="H457" s="45"/>
      <c r="I457" s="20"/>
      <c r="J457" s="30"/>
      <c r="K457" s="26"/>
      <c r="L457" s="46" t="str">
        <f>IFERROR(INDEX(Input_Table[[#This Row],[Item_Description]:[Vendor3]],MATCH(Input_Table[[#This Row],[Select Winning Quote!]],Input_Table[[#Headers],[Vendor1]:[Quote3]],0)),"")</f>
        <v/>
      </c>
      <c r="M45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7" s="21" t="str">
        <f>IF(Input_Table[[#This Row],[Quote1]]="","",  IFERROR(Input_Table[[#This Row],[Selected Amount]]-Input_Table[[#This Row],[Quote1]],""))</f>
        <v/>
      </c>
      <c r="O457" s="21" t="str">
        <f>IF(Input_Table[[#This Row],[Quote2]]="","",  IFERROR(Input_Table[[#This Row],[Selected Amount]]-Input_Table[[#This Row],[Quote2]],""))</f>
        <v/>
      </c>
      <c r="P457" s="21" t="str">
        <f>IF(Input_Table[[#This Row],[Quote3]]="","",IFERROR(Input_Table[[#This Row],[Selected Amount]]-Input_Table[[#This Row],[Quote3]],""))</f>
        <v/>
      </c>
    </row>
    <row r="458" spans="2:16" x14ac:dyDescent="0.25">
      <c r="B458" s="43"/>
      <c r="C458" s="43"/>
      <c r="D458" s="45"/>
      <c r="E458" s="20"/>
      <c r="F458" s="45"/>
      <c r="G458" s="20"/>
      <c r="H458" s="45"/>
      <c r="I458" s="20"/>
      <c r="J458" s="30"/>
      <c r="K458" s="26"/>
      <c r="L458" s="46" t="str">
        <f>IFERROR(INDEX(Input_Table[[#This Row],[Item_Description]:[Vendor3]],MATCH(Input_Table[[#This Row],[Select Winning Quote!]],Input_Table[[#Headers],[Vendor1]:[Quote3]],0)),"")</f>
        <v/>
      </c>
      <c r="M45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8" s="21" t="str">
        <f>IF(Input_Table[[#This Row],[Quote1]]="","",  IFERROR(Input_Table[[#This Row],[Selected Amount]]-Input_Table[[#This Row],[Quote1]],""))</f>
        <v/>
      </c>
      <c r="O458" s="21" t="str">
        <f>IF(Input_Table[[#This Row],[Quote2]]="","",  IFERROR(Input_Table[[#This Row],[Selected Amount]]-Input_Table[[#This Row],[Quote2]],""))</f>
        <v/>
      </c>
      <c r="P458" s="21" t="str">
        <f>IF(Input_Table[[#This Row],[Quote3]]="","",IFERROR(Input_Table[[#This Row],[Selected Amount]]-Input_Table[[#This Row],[Quote3]],""))</f>
        <v/>
      </c>
    </row>
    <row r="459" spans="2:16" x14ac:dyDescent="0.25">
      <c r="B459" s="43"/>
      <c r="C459" s="43"/>
      <c r="D459" s="45"/>
      <c r="E459" s="20"/>
      <c r="F459" s="45"/>
      <c r="G459" s="20"/>
      <c r="H459" s="45"/>
      <c r="I459" s="20"/>
      <c r="J459" s="30"/>
      <c r="K459" s="26"/>
      <c r="L459" s="46" t="str">
        <f>IFERROR(INDEX(Input_Table[[#This Row],[Item_Description]:[Vendor3]],MATCH(Input_Table[[#This Row],[Select Winning Quote!]],Input_Table[[#Headers],[Vendor1]:[Quote3]],0)),"")</f>
        <v/>
      </c>
      <c r="M45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59" s="21" t="str">
        <f>IF(Input_Table[[#This Row],[Quote1]]="","",  IFERROR(Input_Table[[#This Row],[Selected Amount]]-Input_Table[[#This Row],[Quote1]],""))</f>
        <v/>
      </c>
      <c r="O459" s="21" t="str">
        <f>IF(Input_Table[[#This Row],[Quote2]]="","",  IFERROR(Input_Table[[#This Row],[Selected Amount]]-Input_Table[[#This Row],[Quote2]],""))</f>
        <v/>
      </c>
      <c r="P459" s="21" t="str">
        <f>IF(Input_Table[[#This Row],[Quote3]]="","",IFERROR(Input_Table[[#This Row],[Selected Amount]]-Input_Table[[#This Row],[Quote3]],""))</f>
        <v/>
      </c>
    </row>
    <row r="460" spans="2:16" x14ac:dyDescent="0.25">
      <c r="B460" s="43"/>
      <c r="C460" s="43"/>
      <c r="D460" s="45"/>
      <c r="E460" s="20"/>
      <c r="F460" s="45"/>
      <c r="G460" s="20"/>
      <c r="H460" s="45"/>
      <c r="I460" s="20"/>
      <c r="J460" s="30"/>
      <c r="K460" s="26"/>
      <c r="L460" s="46" t="str">
        <f>IFERROR(INDEX(Input_Table[[#This Row],[Item_Description]:[Vendor3]],MATCH(Input_Table[[#This Row],[Select Winning Quote!]],Input_Table[[#Headers],[Vendor1]:[Quote3]],0)),"")</f>
        <v/>
      </c>
      <c r="M46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0" s="21" t="str">
        <f>IF(Input_Table[[#This Row],[Quote1]]="","",  IFERROR(Input_Table[[#This Row],[Selected Amount]]-Input_Table[[#This Row],[Quote1]],""))</f>
        <v/>
      </c>
      <c r="O460" s="21" t="str">
        <f>IF(Input_Table[[#This Row],[Quote2]]="","",  IFERROR(Input_Table[[#This Row],[Selected Amount]]-Input_Table[[#This Row],[Quote2]],""))</f>
        <v/>
      </c>
      <c r="P460" s="21" t="str">
        <f>IF(Input_Table[[#This Row],[Quote3]]="","",IFERROR(Input_Table[[#This Row],[Selected Amount]]-Input_Table[[#This Row],[Quote3]],""))</f>
        <v/>
      </c>
    </row>
    <row r="461" spans="2:16" x14ac:dyDescent="0.25">
      <c r="B461" s="43"/>
      <c r="C461" s="43"/>
      <c r="D461" s="45"/>
      <c r="E461" s="20"/>
      <c r="F461" s="45"/>
      <c r="G461" s="20"/>
      <c r="H461" s="45"/>
      <c r="I461" s="20"/>
      <c r="J461" s="30"/>
      <c r="K461" s="26"/>
      <c r="L461" s="46" t="str">
        <f>IFERROR(INDEX(Input_Table[[#This Row],[Item_Description]:[Vendor3]],MATCH(Input_Table[[#This Row],[Select Winning Quote!]],Input_Table[[#Headers],[Vendor1]:[Quote3]],0)),"")</f>
        <v/>
      </c>
      <c r="M46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1" s="21" t="str">
        <f>IF(Input_Table[[#This Row],[Quote1]]="","",  IFERROR(Input_Table[[#This Row],[Selected Amount]]-Input_Table[[#This Row],[Quote1]],""))</f>
        <v/>
      </c>
      <c r="O461" s="21" t="str">
        <f>IF(Input_Table[[#This Row],[Quote2]]="","",  IFERROR(Input_Table[[#This Row],[Selected Amount]]-Input_Table[[#This Row],[Quote2]],""))</f>
        <v/>
      </c>
      <c r="P461" s="21" t="str">
        <f>IF(Input_Table[[#This Row],[Quote3]]="","",IFERROR(Input_Table[[#This Row],[Selected Amount]]-Input_Table[[#This Row],[Quote3]],""))</f>
        <v/>
      </c>
    </row>
    <row r="462" spans="2:16" x14ac:dyDescent="0.25">
      <c r="B462" s="43"/>
      <c r="C462" s="43"/>
      <c r="D462" s="45"/>
      <c r="E462" s="20"/>
      <c r="F462" s="45"/>
      <c r="G462" s="20"/>
      <c r="H462" s="45"/>
      <c r="I462" s="20"/>
      <c r="J462" s="30"/>
      <c r="K462" s="26"/>
      <c r="L462" s="46" t="str">
        <f>IFERROR(INDEX(Input_Table[[#This Row],[Item_Description]:[Vendor3]],MATCH(Input_Table[[#This Row],[Select Winning Quote!]],Input_Table[[#Headers],[Vendor1]:[Quote3]],0)),"")</f>
        <v/>
      </c>
      <c r="M46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2" s="21" t="str">
        <f>IF(Input_Table[[#This Row],[Quote1]]="","",  IFERROR(Input_Table[[#This Row],[Selected Amount]]-Input_Table[[#This Row],[Quote1]],""))</f>
        <v/>
      </c>
      <c r="O462" s="21" t="str">
        <f>IF(Input_Table[[#This Row],[Quote2]]="","",  IFERROR(Input_Table[[#This Row],[Selected Amount]]-Input_Table[[#This Row],[Quote2]],""))</f>
        <v/>
      </c>
      <c r="P462" s="21" t="str">
        <f>IF(Input_Table[[#This Row],[Quote3]]="","",IFERROR(Input_Table[[#This Row],[Selected Amount]]-Input_Table[[#This Row],[Quote3]],""))</f>
        <v/>
      </c>
    </row>
    <row r="463" spans="2:16" x14ac:dyDescent="0.25">
      <c r="B463" s="43"/>
      <c r="C463" s="43"/>
      <c r="D463" s="45"/>
      <c r="E463" s="20"/>
      <c r="F463" s="45"/>
      <c r="G463" s="20"/>
      <c r="H463" s="45"/>
      <c r="I463" s="20"/>
      <c r="J463" s="30"/>
      <c r="K463" s="26"/>
      <c r="L463" s="46" t="str">
        <f>IFERROR(INDEX(Input_Table[[#This Row],[Item_Description]:[Vendor3]],MATCH(Input_Table[[#This Row],[Select Winning Quote!]],Input_Table[[#Headers],[Vendor1]:[Quote3]],0)),"")</f>
        <v/>
      </c>
      <c r="M46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3" s="21" t="str">
        <f>IF(Input_Table[[#This Row],[Quote1]]="","",  IFERROR(Input_Table[[#This Row],[Selected Amount]]-Input_Table[[#This Row],[Quote1]],""))</f>
        <v/>
      </c>
      <c r="O463" s="21" t="str">
        <f>IF(Input_Table[[#This Row],[Quote2]]="","",  IFERROR(Input_Table[[#This Row],[Selected Amount]]-Input_Table[[#This Row],[Quote2]],""))</f>
        <v/>
      </c>
      <c r="P463" s="21" t="str">
        <f>IF(Input_Table[[#This Row],[Quote3]]="","",IFERROR(Input_Table[[#This Row],[Selected Amount]]-Input_Table[[#This Row],[Quote3]],""))</f>
        <v/>
      </c>
    </row>
    <row r="464" spans="2:16" x14ac:dyDescent="0.25">
      <c r="B464" s="43"/>
      <c r="C464" s="43"/>
      <c r="D464" s="45"/>
      <c r="E464" s="20"/>
      <c r="F464" s="45"/>
      <c r="G464" s="20"/>
      <c r="H464" s="45"/>
      <c r="I464" s="20"/>
      <c r="J464" s="30"/>
      <c r="K464" s="26"/>
      <c r="L464" s="46" t="str">
        <f>IFERROR(INDEX(Input_Table[[#This Row],[Item_Description]:[Vendor3]],MATCH(Input_Table[[#This Row],[Select Winning Quote!]],Input_Table[[#Headers],[Vendor1]:[Quote3]],0)),"")</f>
        <v/>
      </c>
      <c r="M46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4" s="21" t="str">
        <f>IF(Input_Table[[#This Row],[Quote1]]="","",  IFERROR(Input_Table[[#This Row],[Selected Amount]]-Input_Table[[#This Row],[Quote1]],""))</f>
        <v/>
      </c>
      <c r="O464" s="21" t="str">
        <f>IF(Input_Table[[#This Row],[Quote2]]="","",  IFERROR(Input_Table[[#This Row],[Selected Amount]]-Input_Table[[#This Row],[Quote2]],""))</f>
        <v/>
      </c>
      <c r="P464" s="21" t="str">
        <f>IF(Input_Table[[#This Row],[Quote3]]="","",IFERROR(Input_Table[[#This Row],[Selected Amount]]-Input_Table[[#This Row],[Quote3]],""))</f>
        <v/>
      </c>
    </row>
    <row r="465" spans="2:16" x14ac:dyDescent="0.25">
      <c r="B465" s="43"/>
      <c r="C465" s="43"/>
      <c r="D465" s="45"/>
      <c r="E465" s="20"/>
      <c r="F465" s="45"/>
      <c r="G465" s="20"/>
      <c r="H465" s="45"/>
      <c r="I465" s="20"/>
      <c r="J465" s="30"/>
      <c r="K465" s="26"/>
      <c r="L465" s="46" t="str">
        <f>IFERROR(INDEX(Input_Table[[#This Row],[Item_Description]:[Vendor3]],MATCH(Input_Table[[#This Row],[Select Winning Quote!]],Input_Table[[#Headers],[Vendor1]:[Quote3]],0)),"")</f>
        <v/>
      </c>
      <c r="M46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5" s="21" t="str">
        <f>IF(Input_Table[[#This Row],[Quote1]]="","",  IFERROR(Input_Table[[#This Row],[Selected Amount]]-Input_Table[[#This Row],[Quote1]],""))</f>
        <v/>
      </c>
      <c r="O465" s="21" t="str">
        <f>IF(Input_Table[[#This Row],[Quote2]]="","",  IFERROR(Input_Table[[#This Row],[Selected Amount]]-Input_Table[[#This Row],[Quote2]],""))</f>
        <v/>
      </c>
      <c r="P465" s="21" t="str">
        <f>IF(Input_Table[[#This Row],[Quote3]]="","",IFERROR(Input_Table[[#This Row],[Selected Amount]]-Input_Table[[#This Row],[Quote3]],""))</f>
        <v/>
      </c>
    </row>
    <row r="466" spans="2:16" x14ac:dyDescent="0.25">
      <c r="B466" s="43"/>
      <c r="C466" s="43"/>
      <c r="D466" s="45"/>
      <c r="E466" s="20"/>
      <c r="F466" s="45"/>
      <c r="G466" s="20"/>
      <c r="H466" s="45"/>
      <c r="I466" s="20"/>
      <c r="J466" s="30"/>
      <c r="K466" s="26"/>
      <c r="L466" s="46" t="str">
        <f>IFERROR(INDEX(Input_Table[[#This Row],[Item_Description]:[Vendor3]],MATCH(Input_Table[[#This Row],[Select Winning Quote!]],Input_Table[[#Headers],[Vendor1]:[Quote3]],0)),"")</f>
        <v/>
      </c>
      <c r="M46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6" s="21" t="str">
        <f>IF(Input_Table[[#This Row],[Quote1]]="","",  IFERROR(Input_Table[[#This Row],[Selected Amount]]-Input_Table[[#This Row],[Quote1]],""))</f>
        <v/>
      </c>
      <c r="O466" s="21" t="str">
        <f>IF(Input_Table[[#This Row],[Quote2]]="","",  IFERROR(Input_Table[[#This Row],[Selected Amount]]-Input_Table[[#This Row],[Quote2]],""))</f>
        <v/>
      </c>
      <c r="P466" s="21" t="str">
        <f>IF(Input_Table[[#This Row],[Quote3]]="","",IFERROR(Input_Table[[#This Row],[Selected Amount]]-Input_Table[[#This Row],[Quote3]],""))</f>
        <v/>
      </c>
    </row>
    <row r="467" spans="2:16" x14ac:dyDescent="0.25">
      <c r="B467" s="43"/>
      <c r="C467" s="43"/>
      <c r="D467" s="45"/>
      <c r="E467" s="20"/>
      <c r="F467" s="45"/>
      <c r="G467" s="20"/>
      <c r="H467" s="45"/>
      <c r="I467" s="20"/>
      <c r="J467" s="30"/>
      <c r="K467" s="26"/>
      <c r="L467" s="46" t="str">
        <f>IFERROR(INDEX(Input_Table[[#This Row],[Item_Description]:[Vendor3]],MATCH(Input_Table[[#This Row],[Select Winning Quote!]],Input_Table[[#Headers],[Vendor1]:[Quote3]],0)),"")</f>
        <v/>
      </c>
      <c r="M46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7" s="21" t="str">
        <f>IF(Input_Table[[#This Row],[Quote1]]="","",  IFERROR(Input_Table[[#This Row],[Selected Amount]]-Input_Table[[#This Row],[Quote1]],""))</f>
        <v/>
      </c>
      <c r="O467" s="21" t="str">
        <f>IF(Input_Table[[#This Row],[Quote2]]="","",  IFERROR(Input_Table[[#This Row],[Selected Amount]]-Input_Table[[#This Row],[Quote2]],""))</f>
        <v/>
      </c>
      <c r="P467" s="21" t="str">
        <f>IF(Input_Table[[#This Row],[Quote3]]="","",IFERROR(Input_Table[[#This Row],[Selected Amount]]-Input_Table[[#This Row],[Quote3]],""))</f>
        <v/>
      </c>
    </row>
    <row r="468" spans="2:16" x14ac:dyDescent="0.25">
      <c r="B468" s="43"/>
      <c r="C468" s="43"/>
      <c r="D468" s="45"/>
      <c r="E468" s="20"/>
      <c r="F468" s="45"/>
      <c r="G468" s="20"/>
      <c r="H468" s="45"/>
      <c r="I468" s="20"/>
      <c r="J468" s="30"/>
      <c r="K468" s="26"/>
      <c r="L468" s="46" t="str">
        <f>IFERROR(INDEX(Input_Table[[#This Row],[Item_Description]:[Vendor3]],MATCH(Input_Table[[#This Row],[Select Winning Quote!]],Input_Table[[#Headers],[Vendor1]:[Quote3]],0)),"")</f>
        <v/>
      </c>
      <c r="M46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8" s="21" t="str">
        <f>IF(Input_Table[[#This Row],[Quote1]]="","",  IFERROR(Input_Table[[#This Row],[Selected Amount]]-Input_Table[[#This Row],[Quote1]],""))</f>
        <v/>
      </c>
      <c r="O468" s="21" t="str">
        <f>IF(Input_Table[[#This Row],[Quote2]]="","",  IFERROR(Input_Table[[#This Row],[Selected Amount]]-Input_Table[[#This Row],[Quote2]],""))</f>
        <v/>
      </c>
      <c r="P468" s="21" t="str">
        <f>IF(Input_Table[[#This Row],[Quote3]]="","",IFERROR(Input_Table[[#This Row],[Selected Amount]]-Input_Table[[#This Row],[Quote3]],""))</f>
        <v/>
      </c>
    </row>
    <row r="469" spans="2:16" x14ac:dyDescent="0.25">
      <c r="B469" s="43"/>
      <c r="C469" s="43"/>
      <c r="D469" s="45"/>
      <c r="E469" s="20"/>
      <c r="F469" s="45"/>
      <c r="G469" s="20"/>
      <c r="H469" s="45"/>
      <c r="I469" s="20"/>
      <c r="J469" s="30"/>
      <c r="K469" s="26"/>
      <c r="L469" s="46" t="str">
        <f>IFERROR(INDEX(Input_Table[[#This Row],[Item_Description]:[Vendor3]],MATCH(Input_Table[[#This Row],[Select Winning Quote!]],Input_Table[[#Headers],[Vendor1]:[Quote3]],0)),"")</f>
        <v/>
      </c>
      <c r="M46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69" s="21" t="str">
        <f>IF(Input_Table[[#This Row],[Quote1]]="","",  IFERROR(Input_Table[[#This Row],[Selected Amount]]-Input_Table[[#This Row],[Quote1]],""))</f>
        <v/>
      </c>
      <c r="O469" s="21" t="str">
        <f>IF(Input_Table[[#This Row],[Quote2]]="","",  IFERROR(Input_Table[[#This Row],[Selected Amount]]-Input_Table[[#This Row],[Quote2]],""))</f>
        <v/>
      </c>
      <c r="P469" s="21" t="str">
        <f>IF(Input_Table[[#This Row],[Quote3]]="","",IFERROR(Input_Table[[#This Row],[Selected Amount]]-Input_Table[[#This Row],[Quote3]],""))</f>
        <v/>
      </c>
    </row>
    <row r="470" spans="2:16" x14ac:dyDescent="0.25">
      <c r="B470" s="43"/>
      <c r="C470" s="43"/>
      <c r="D470" s="45"/>
      <c r="E470" s="20"/>
      <c r="F470" s="45"/>
      <c r="G470" s="20"/>
      <c r="H470" s="45"/>
      <c r="I470" s="20"/>
      <c r="J470" s="30"/>
      <c r="K470" s="26"/>
      <c r="L470" s="46" t="str">
        <f>IFERROR(INDEX(Input_Table[[#This Row],[Item_Description]:[Vendor3]],MATCH(Input_Table[[#This Row],[Select Winning Quote!]],Input_Table[[#Headers],[Vendor1]:[Quote3]],0)),"")</f>
        <v/>
      </c>
      <c r="M47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0" s="21" t="str">
        <f>IF(Input_Table[[#This Row],[Quote1]]="","",  IFERROR(Input_Table[[#This Row],[Selected Amount]]-Input_Table[[#This Row],[Quote1]],""))</f>
        <v/>
      </c>
      <c r="O470" s="21" t="str">
        <f>IF(Input_Table[[#This Row],[Quote2]]="","",  IFERROR(Input_Table[[#This Row],[Selected Amount]]-Input_Table[[#This Row],[Quote2]],""))</f>
        <v/>
      </c>
      <c r="P470" s="21" t="str">
        <f>IF(Input_Table[[#This Row],[Quote3]]="","",IFERROR(Input_Table[[#This Row],[Selected Amount]]-Input_Table[[#This Row],[Quote3]],""))</f>
        <v/>
      </c>
    </row>
    <row r="471" spans="2:16" x14ac:dyDescent="0.25">
      <c r="B471" s="43"/>
      <c r="C471" s="43"/>
      <c r="D471" s="45"/>
      <c r="E471" s="20"/>
      <c r="F471" s="45"/>
      <c r="G471" s="20"/>
      <c r="H471" s="45"/>
      <c r="I471" s="20"/>
      <c r="J471" s="30"/>
      <c r="K471" s="26"/>
      <c r="L471" s="46" t="str">
        <f>IFERROR(INDEX(Input_Table[[#This Row],[Item_Description]:[Vendor3]],MATCH(Input_Table[[#This Row],[Select Winning Quote!]],Input_Table[[#Headers],[Vendor1]:[Quote3]],0)),"")</f>
        <v/>
      </c>
      <c r="M47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1" s="21" t="str">
        <f>IF(Input_Table[[#This Row],[Quote1]]="","",  IFERROR(Input_Table[[#This Row],[Selected Amount]]-Input_Table[[#This Row],[Quote1]],""))</f>
        <v/>
      </c>
      <c r="O471" s="21" t="str">
        <f>IF(Input_Table[[#This Row],[Quote2]]="","",  IFERROR(Input_Table[[#This Row],[Selected Amount]]-Input_Table[[#This Row],[Quote2]],""))</f>
        <v/>
      </c>
      <c r="P471" s="21" t="str">
        <f>IF(Input_Table[[#This Row],[Quote3]]="","",IFERROR(Input_Table[[#This Row],[Selected Amount]]-Input_Table[[#This Row],[Quote3]],""))</f>
        <v/>
      </c>
    </row>
    <row r="472" spans="2:16" x14ac:dyDescent="0.25">
      <c r="B472" s="43"/>
      <c r="C472" s="43"/>
      <c r="D472" s="45"/>
      <c r="E472" s="20"/>
      <c r="F472" s="45"/>
      <c r="G472" s="20"/>
      <c r="H472" s="45"/>
      <c r="I472" s="20"/>
      <c r="J472" s="30"/>
      <c r="K472" s="26"/>
      <c r="L472" s="46" t="str">
        <f>IFERROR(INDEX(Input_Table[[#This Row],[Item_Description]:[Vendor3]],MATCH(Input_Table[[#This Row],[Select Winning Quote!]],Input_Table[[#Headers],[Vendor1]:[Quote3]],0)),"")</f>
        <v/>
      </c>
      <c r="M47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2" s="21" t="str">
        <f>IF(Input_Table[[#This Row],[Quote1]]="","",  IFERROR(Input_Table[[#This Row],[Selected Amount]]-Input_Table[[#This Row],[Quote1]],""))</f>
        <v/>
      </c>
      <c r="O472" s="21" t="str">
        <f>IF(Input_Table[[#This Row],[Quote2]]="","",  IFERROR(Input_Table[[#This Row],[Selected Amount]]-Input_Table[[#This Row],[Quote2]],""))</f>
        <v/>
      </c>
      <c r="P472" s="21" t="str">
        <f>IF(Input_Table[[#This Row],[Quote3]]="","",IFERROR(Input_Table[[#This Row],[Selected Amount]]-Input_Table[[#This Row],[Quote3]],""))</f>
        <v/>
      </c>
    </row>
    <row r="473" spans="2:16" x14ac:dyDescent="0.25">
      <c r="B473" s="43"/>
      <c r="C473" s="43"/>
      <c r="D473" s="45"/>
      <c r="E473" s="20"/>
      <c r="F473" s="45"/>
      <c r="G473" s="20"/>
      <c r="H473" s="45"/>
      <c r="I473" s="20"/>
      <c r="J473" s="30"/>
      <c r="K473" s="26"/>
      <c r="L473" s="46" t="str">
        <f>IFERROR(INDEX(Input_Table[[#This Row],[Item_Description]:[Vendor3]],MATCH(Input_Table[[#This Row],[Select Winning Quote!]],Input_Table[[#Headers],[Vendor1]:[Quote3]],0)),"")</f>
        <v/>
      </c>
      <c r="M47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3" s="21" t="str">
        <f>IF(Input_Table[[#This Row],[Quote1]]="","",  IFERROR(Input_Table[[#This Row],[Selected Amount]]-Input_Table[[#This Row],[Quote1]],""))</f>
        <v/>
      </c>
      <c r="O473" s="21" t="str">
        <f>IF(Input_Table[[#This Row],[Quote2]]="","",  IFERROR(Input_Table[[#This Row],[Selected Amount]]-Input_Table[[#This Row],[Quote2]],""))</f>
        <v/>
      </c>
      <c r="P473" s="21" t="str">
        <f>IF(Input_Table[[#This Row],[Quote3]]="","",IFERROR(Input_Table[[#This Row],[Selected Amount]]-Input_Table[[#This Row],[Quote3]],""))</f>
        <v/>
      </c>
    </row>
    <row r="474" spans="2:16" x14ac:dyDescent="0.25">
      <c r="B474" s="43"/>
      <c r="C474" s="43"/>
      <c r="D474" s="45"/>
      <c r="E474" s="20"/>
      <c r="F474" s="45"/>
      <c r="G474" s="20"/>
      <c r="H474" s="45"/>
      <c r="I474" s="20"/>
      <c r="J474" s="30"/>
      <c r="K474" s="26"/>
      <c r="L474" s="46" t="str">
        <f>IFERROR(INDEX(Input_Table[[#This Row],[Item_Description]:[Vendor3]],MATCH(Input_Table[[#This Row],[Select Winning Quote!]],Input_Table[[#Headers],[Vendor1]:[Quote3]],0)),"")</f>
        <v/>
      </c>
      <c r="M47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4" s="21" t="str">
        <f>IF(Input_Table[[#This Row],[Quote1]]="","",  IFERROR(Input_Table[[#This Row],[Selected Amount]]-Input_Table[[#This Row],[Quote1]],""))</f>
        <v/>
      </c>
      <c r="O474" s="21" t="str">
        <f>IF(Input_Table[[#This Row],[Quote2]]="","",  IFERROR(Input_Table[[#This Row],[Selected Amount]]-Input_Table[[#This Row],[Quote2]],""))</f>
        <v/>
      </c>
      <c r="P474" s="21" t="str">
        <f>IF(Input_Table[[#This Row],[Quote3]]="","",IFERROR(Input_Table[[#This Row],[Selected Amount]]-Input_Table[[#This Row],[Quote3]],""))</f>
        <v/>
      </c>
    </row>
    <row r="475" spans="2:16" x14ac:dyDescent="0.25">
      <c r="B475" s="43"/>
      <c r="C475" s="43"/>
      <c r="D475" s="45"/>
      <c r="E475" s="20"/>
      <c r="F475" s="45"/>
      <c r="G475" s="20"/>
      <c r="H475" s="45"/>
      <c r="I475" s="20"/>
      <c r="J475" s="30"/>
      <c r="K475" s="26"/>
      <c r="L475" s="46" t="str">
        <f>IFERROR(INDEX(Input_Table[[#This Row],[Item_Description]:[Vendor3]],MATCH(Input_Table[[#This Row],[Select Winning Quote!]],Input_Table[[#Headers],[Vendor1]:[Quote3]],0)),"")</f>
        <v/>
      </c>
      <c r="M47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5" s="21" t="str">
        <f>IF(Input_Table[[#This Row],[Quote1]]="","",  IFERROR(Input_Table[[#This Row],[Selected Amount]]-Input_Table[[#This Row],[Quote1]],""))</f>
        <v/>
      </c>
      <c r="O475" s="21" t="str">
        <f>IF(Input_Table[[#This Row],[Quote2]]="","",  IFERROR(Input_Table[[#This Row],[Selected Amount]]-Input_Table[[#This Row],[Quote2]],""))</f>
        <v/>
      </c>
      <c r="P475" s="21" t="str">
        <f>IF(Input_Table[[#This Row],[Quote3]]="","",IFERROR(Input_Table[[#This Row],[Selected Amount]]-Input_Table[[#This Row],[Quote3]],""))</f>
        <v/>
      </c>
    </row>
    <row r="476" spans="2:16" x14ac:dyDescent="0.25">
      <c r="B476" s="43"/>
      <c r="C476" s="43"/>
      <c r="D476" s="45"/>
      <c r="E476" s="20"/>
      <c r="F476" s="45"/>
      <c r="G476" s="20"/>
      <c r="H476" s="45"/>
      <c r="I476" s="20"/>
      <c r="J476" s="30"/>
      <c r="K476" s="26"/>
      <c r="L476" s="46" t="str">
        <f>IFERROR(INDEX(Input_Table[[#This Row],[Item_Description]:[Vendor3]],MATCH(Input_Table[[#This Row],[Select Winning Quote!]],Input_Table[[#Headers],[Vendor1]:[Quote3]],0)),"")</f>
        <v/>
      </c>
      <c r="M47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6" s="21" t="str">
        <f>IF(Input_Table[[#This Row],[Quote1]]="","",  IFERROR(Input_Table[[#This Row],[Selected Amount]]-Input_Table[[#This Row],[Quote1]],""))</f>
        <v/>
      </c>
      <c r="O476" s="21" t="str">
        <f>IF(Input_Table[[#This Row],[Quote2]]="","",  IFERROR(Input_Table[[#This Row],[Selected Amount]]-Input_Table[[#This Row],[Quote2]],""))</f>
        <v/>
      </c>
      <c r="P476" s="21" t="str">
        <f>IF(Input_Table[[#This Row],[Quote3]]="","",IFERROR(Input_Table[[#This Row],[Selected Amount]]-Input_Table[[#This Row],[Quote3]],""))</f>
        <v/>
      </c>
    </row>
    <row r="477" spans="2:16" x14ac:dyDescent="0.25">
      <c r="B477" s="43"/>
      <c r="C477" s="43"/>
      <c r="D477" s="45"/>
      <c r="E477" s="20"/>
      <c r="F477" s="45"/>
      <c r="G477" s="20"/>
      <c r="H477" s="45"/>
      <c r="I477" s="20"/>
      <c r="J477" s="30"/>
      <c r="K477" s="26"/>
      <c r="L477" s="46" t="str">
        <f>IFERROR(INDEX(Input_Table[[#This Row],[Item_Description]:[Vendor3]],MATCH(Input_Table[[#This Row],[Select Winning Quote!]],Input_Table[[#Headers],[Vendor1]:[Quote3]],0)),"")</f>
        <v/>
      </c>
      <c r="M47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7" s="21" t="str">
        <f>IF(Input_Table[[#This Row],[Quote1]]="","",  IFERROR(Input_Table[[#This Row],[Selected Amount]]-Input_Table[[#This Row],[Quote1]],""))</f>
        <v/>
      </c>
      <c r="O477" s="21" t="str">
        <f>IF(Input_Table[[#This Row],[Quote2]]="","",  IFERROR(Input_Table[[#This Row],[Selected Amount]]-Input_Table[[#This Row],[Quote2]],""))</f>
        <v/>
      </c>
      <c r="P477" s="21" t="str">
        <f>IF(Input_Table[[#This Row],[Quote3]]="","",IFERROR(Input_Table[[#This Row],[Selected Amount]]-Input_Table[[#This Row],[Quote3]],""))</f>
        <v/>
      </c>
    </row>
    <row r="478" spans="2:16" x14ac:dyDescent="0.25">
      <c r="B478" s="43"/>
      <c r="C478" s="43"/>
      <c r="D478" s="45"/>
      <c r="E478" s="20"/>
      <c r="F478" s="45"/>
      <c r="G478" s="20"/>
      <c r="H478" s="45"/>
      <c r="I478" s="20"/>
      <c r="J478" s="30"/>
      <c r="K478" s="26"/>
      <c r="L478" s="46" t="str">
        <f>IFERROR(INDEX(Input_Table[[#This Row],[Item_Description]:[Vendor3]],MATCH(Input_Table[[#This Row],[Select Winning Quote!]],Input_Table[[#Headers],[Vendor1]:[Quote3]],0)),"")</f>
        <v/>
      </c>
      <c r="M47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8" s="21" t="str">
        <f>IF(Input_Table[[#This Row],[Quote1]]="","",  IFERROR(Input_Table[[#This Row],[Selected Amount]]-Input_Table[[#This Row],[Quote1]],""))</f>
        <v/>
      </c>
      <c r="O478" s="21" t="str">
        <f>IF(Input_Table[[#This Row],[Quote2]]="","",  IFERROR(Input_Table[[#This Row],[Selected Amount]]-Input_Table[[#This Row],[Quote2]],""))</f>
        <v/>
      </c>
      <c r="P478" s="21" t="str">
        <f>IF(Input_Table[[#This Row],[Quote3]]="","",IFERROR(Input_Table[[#This Row],[Selected Amount]]-Input_Table[[#This Row],[Quote3]],""))</f>
        <v/>
      </c>
    </row>
    <row r="479" spans="2:16" x14ac:dyDescent="0.25">
      <c r="B479" s="43"/>
      <c r="C479" s="43"/>
      <c r="D479" s="45"/>
      <c r="E479" s="20"/>
      <c r="F479" s="45"/>
      <c r="G479" s="20"/>
      <c r="H479" s="45"/>
      <c r="I479" s="20"/>
      <c r="J479" s="30"/>
      <c r="K479" s="26"/>
      <c r="L479" s="46" t="str">
        <f>IFERROR(INDEX(Input_Table[[#This Row],[Item_Description]:[Vendor3]],MATCH(Input_Table[[#This Row],[Select Winning Quote!]],Input_Table[[#Headers],[Vendor1]:[Quote3]],0)),"")</f>
        <v/>
      </c>
      <c r="M47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79" s="21" t="str">
        <f>IF(Input_Table[[#This Row],[Quote1]]="","",  IFERROR(Input_Table[[#This Row],[Selected Amount]]-Input_Table[[#This Row],[Quote1]],""))</f>
        <v/>
      </c>
      <c r="O479" s="21" t="str">
        <f>IF(Input_Table[[#This Row],[Quote2]]="","",  IFERROR(Input_Table[[#This Row],[Selected Amount]]-Input_Table[[#This Row],[Quote2]],""))</f>
        <v/>
      </c>
      <c r="P479" s="21" t="str">
        <f>IF(Input_Table[[#This Row],[Quote3]]="","",IFERROR(Input_Table[[#This Row],[Selected Amount]]-Input_Table[[#This Row],[Quote3]],""))</f>
        <v/>
      </c>
    </row>
    <row r="480" spans="2:16" x14ac:dyDescent="0.25">
      <c r="B480" s="43"/>
      <c r="C480" s="43"/>
      <c r="D480" s="45"/>
      <c r="E480" s="20"/>
      <c r="F480" s="45"/>
      <c r="G480" s="20"/>
      <c r="H480" s="45"/>
      <c r="I480" s="20"/>
      <c r="J480" s="30"/>
      <c r="K480" s="26"/>
      <c r="L480" s="46" t="str">
        <f>IFERROR(INDEX(Input_Table[[#This Row],[Item_Description]:[Vendor3]],MATCH(Input_Table[[#This Row],[Select Winning Quote!]],Input_Table[[#Headers],[Vendor1]:[Quote3]],0)),"")</f>
        <v/>
      </c>
      <c r="M48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0" s="21" t="str">
        <f>IF(Input_Table[[#This Row],[Quote1]]="","",  IFERROR(Input_Table[[#This Row],[Selected Amount]]-Input_Table[[#This Row],[Quote1]],""))</f>
        <v/>
      </c>
      <c r="O480" s="21" t="str">
        <f>IF(Input_Table[[#This Row],[Quote2]]="","",  IFERROR(Input_Table[[#This Row],[Selected Amount]]-Input_Table[[#This Row],[Quote2]],""))</f>
        <v/>
      </c>
      <c r="P480" s="21" t="str">
        <f>IF(Input_Table[[#This Row],[Quote3]]="","",IFERROR(Input_Table[[#This Row],[Selected Amount]]-Input_Table[[#This Row],[Quote3]],""))</f>
        <v/>
      </c>
    </row>
    <row r="481" spans="2:16" x14ac:dyDescent="0.25">
      <c r="B481" s="43"/>
      <c r="C481" s="43"/>
      <c r="D481" s="45"/>
      <c r="E481" s="20"/>
      <c r="F481" s="45"/>
      <c r="G481" s="20"/>
      <c r="H481" s="45"/>
      <c r="I481" s="20"/>
      <c r="J481" s="30"/>
      <c r="K481" s="26"/>
      <c r="L481" s="46" t="str">
        <f>IFERROR(INDEX(Input_Table[[#This Row],[Item_Description]:[Vendor3]],MATCH(Input_Table[[#This Row],[Select Winning Quote!]],Input_Table[[#Headers],[Vendor1]:[Quote3]],0)),"")</f>
        <v/>
      </c>
      <c r="M48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1" s="21" t="str">
        <f>IF(Input_Table[[#This Row],[Quote1]]="","",  IFERROR(Input_Table[[#This Row],[Selected Amount]]-Input_Table[[#This Row],[Quote1]],""))</f>
        <v/>
      </c>
      <c r="O481" s="21" t="str">
        <f>IF(Input_Table[[#This Row],[Quote2]]="","",  IFERROR(Input_Table[[#This Row],[Selected Amount]]-Input_Table[[#This Row],[Quote2]],""))</f>
        <v/>
      </c>
      <c r="P481" s="21" t="str">
        <f>IF(Input_Table[[#This Row],[Quote3]]="","",IFERROR(Input_Table[[#This Row],[Selected Amount]]-Input_Table[[#This Row],[Quote3]],""))</f>
        <v/>
      </c>
    </row>
    <row r="482" spans="2:16" x14ac:dyDescent="0.25">
      <c r="B482" s="43"/>
      <c r="C482" s="43"/>
      <c r="D482" s="45"/>
      <c r="E482" s="20"/>
      <c r="F482" s="45"/>
      <c r="G482" s="20"/>
      <c r="H482" s="45"/>
      <c r="I482" s="20"/>
      <c r="J482" s="30"/>
      <c r="K482" s="26"/>
      <c r="L482" s="46" t="str">
        <f>IFERROR(INDEX(Input_Table[[#This Row],[Item_Description]:[Vendor3]],MATCH(Input_Table[[#This Row],[Select Winning Quote!]],Input_Table[[#Headers],[Vendor1]:[Quote3]],0)),"")</f>
        <v/>
      </c>
      <c r="M48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2" s="21" t="str">
        <f>IF(Input_Table[[#This Row],[Quote1]]="","",  IFERROR(Input_Table[[#This Row],[Selected Amount]]-Input_Table[[#This Row],[Quote1]],""))</f>
        <v/>
      </c>
      <c r="O482" s="21" t="str">
        <f>IF(Input_Table[[#This Row],[Quote2]]="","",  IFERROR(Input_Table[[#This Row],[Selected Amount]]-Input_Table[[#This Row],[Quote2]],""))</f>
        <v/>
      </c>
      <c r="P482" s="21" t="str">
        <f>IF(Input_Table[[#This Row],[Quote3]]="","",IFERROR(Input_Table[[#This Row],[Selected Amount]]-Input_Table[[#This Row],[Quote3]],""))</f>
        <v/>
      </c>
    </row>
    <row r="483" spans="2:16" x14ac:dyDescent="0.25">
      <c r="B483" s="43"/>
      <c r="C483" s="43"/>
      <c r="D483" s="45"/>
      <c r="E483" s="20"/>
      <c r="F483" s="45"/>
      <c r="G483" s="20"/>
      <c r="H483" s="45"/>
      <c r="I483" s="20"/>
      <c r="J483" s="30"/>
      <c r="K483" s="26"/>
      <c r="L483" s="46" t="str">
        <f>IFERROR(INDEX(Input_Table[[#This Row],[Item_Description]:[Vendor3]],MATCH(Input_Table[[#This Row],[Select Winning Quote!]],Input_Table[[#Headers],[Vendor1]:[Quote3]],0)),"")</f>
        <v/>
      </c>
      <c r="M48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3" s="21" t="str">
        <f>IF(Input_Table[[#This Row],[Quote1]]="","",  IFERROR(Input_Table[[#This Row],[Selected Amount]]-Input_Table[[#This Row],[Quote1]],""))</f>
        <v/>
      </c>
      <c r="O483" s="21" t="str">
        <f>IF(Input_Table[[#This Row],[Quote2]]="","",  IFERROR(Input_Table[[#This Row],[Selected Amount]]-Input_Table[[#This Row],[Quote2]],""))</f>
        <v/>
      </c>
      <c r="P483" s="21" t="str">
        <f>IF(Input_Table[[#This Row],[Quote3]]="","",IFERROR(Input_Table[[#This Row],[Selected Amount]]-Input_Table[[#This Row],[Quote3]],""))</f>
        <v/>
      </c>
    </row>
    <row r="484" spans="2:16" x14ac:dyDescent="0.25">
      <c r="B484" s="43"/>
      <c r="C484" s="43"/>
      <c r="D484" s="45"/>
      <c r="E484" s="20"/>
      <c r="F484" s="45"/>
      <c r="G484" s="20"/>
      <c r="H484" s="45"/>
      <c r="I484" s="20"/>
      <c r="J484" s="30"/>
      <c r="K484" s="26"/>
      <c r="L484" s="46" t="str">
        <f>IFERROR(INDEX(Input_Table[[#This Row],[Item_Description]:[Vendor3]],MATCH(Input_Table[[#This Row],[Select Winning Quote!]],Input_Table[[#Headers],[Vendor1]:[Quote3]],0)),"")</f>
        <v/>
      </c>
      <c r="M48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4" s="21" t="str">
        <f>IF(Input_Table[[#This Row],[Quote1]]="","",  IFERROR(Input_Table[[#This Row],[Selected Amount]]-Input_Table[[#This Row],[Quote1]],""))</f>
        <v/>
      </c>
      <c r="O484" s="21" t="str">
        <f>IF(Input_Table[[#This Row],[Quote2]]="","",  IFERROR(Input_Table[[#This Row],[Selected Amount]]-Input_Table[[#This Row],[Quote2]],""))</f>
        <v/>
      </c>
      <c r="P484" s="21" t="str">
        <f>IF(Input_Table[[#This Row],[Quote3]]="","",IFERROR(Input_Table[[#This Row],[Selected Amount]]-Input_Table[[#This Row],[Quote3]],""))</f>
        <v/>
      </c>
    </row>
    <row r="485" spans="2:16" x14ac:dyDescent="0.25">
      <c r="B485" s="43"/>
      <c r="C485" s="43"/>
      <c r="D485" s="45"/>
      <c r="E485" s="20"/>
      <c r="F485" s="45"/>
      <c r="G485" s="20"/>
      <c r="H485" s="45"/>
      <c r="I485" s="20"/>
      <c r="J485" s="30"/>
      <c r="K485" s="26"/>
      <c r="L485" s="46" t="str">
        <f>IFERROR(INDEX(Input_Table[[#This Row],[Item_Description]:[Vendor3]],MATCH(Input_Table[[#This Row],[Select Winning Quote!]],Input_Table[[#Headers],[Vendor1]:[Quote3]],0)),"")</f>
        <v/>
      </c>
      <c r="M48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5" s="21" t="str">
        <f>IF(Input_Table[[#This Row],[Quote1]]="","",  IFERROR(Input_Table[[#This Row],[Selected Amount]]-Input_Table[[#This Row],[Quote1]],""))</f>
        <v/>
      </c>
      <c r="O485" s="21" t="str">
        <f>IF(Input_Table[[#This Row],[Quote2]]="","",  IFERROR(Input_Table[[#This Row],[Selected Amount]]-Input_Table[[#This Row],[Quote2]],""))</f>
        <v/>
      </c>
      <c r="P485" s="21" t="str">
        <f>IF(Input_Table[[#This Row],[Quote3]]="","",IFERROR(Input_Table[[#This Row],[Selected Amount]]-Input_Table[[#This Row],[Quote3]],""))</f>
        <v/>
      </c>
    </row>
    <row r="486" spans="2:16" x14ac:dyDescent="0.25">
      <c r="B486" s="43"/>
      <c r="C486" s="43"/>
      <c r="D486" s="45"/>
      <c r="E486" s="20"/>
      <c r="F486" s="45"/>
      <c r="G486" s="20"/>
      <c r="H486" s="45"/>
      <c r="I486" s="20"/>
      <c r="J486" s="30"/>
      <c r="K486" s="26"/>
      <c r="L486" s="46" t="str">
        <f>IFERROR(INDEX(Input_Table[[#This Row],[Item_Description]:[Vendor3]],MATCH(Input_Table[[#This Row],[Select Winning Quote!]],Input_Table[[#Headers],[Vendor1]:[Quote3]],0)),"")</f>
        <v/>
      </c>
      <c r="M48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6" s="21" t="str">
        <f>IF(Input_Table[[#This Row],[Quote1]]="","",  IFERROR(Input_Table[[#This Row],[Selected Amount]]-Input_Table[[#This Row],[Quote1]],""))</f>
        <v/>
      </c>
      <c r="O486" s="21" t="str">
        <f>IF(Input_Table[[#This Row],[Quote2]]="","",  IFERROR(Input_Table[[#This Row],[Selected Amount]]-Input_Table[[#This Row],[Quote2]],""))</f>
        <v/>
      </c>
      <c r="P486" s="21" t="str">
        <f>IF(Input_Table[[#This Row],[Quote3]]="","",IFERROR(Input_Table[[#This Row],[Selected Amount]]-Input_Table[[#This Row],[Quote3]],""))</f>
        <v/>
      </c>
    </row>
    <row r="487" spans="2:16" x14ac:dyDescent="0.25">
      <c r="B487" s="43"/>
      <c r="C487" s="43"/>
      <c r="D487" s="45"/>
      <c r="E487" s="20"/>
      <c r="F487" s="45"/>
      <c r="G487" s="20"/>
      <c r="H487" s="45"/>
      <c r="I487" s="20"/>
      <c r="J487" s="30"/>
      <c r="K487" s="26"/>
      <c r="L487" s="46" t="str">
        <f>IFERROR(INDEX(Input_Table[[#This Row],[Item_Description]:[Vendor3]],MATCH(Input_Table[[#This Row],[Select Winning Quote!]],Input_Table[[#Headers],[Vendor1]:[Quote3]],0)),"")</f>
        <v/>
      </c>
      <c r="M48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7" s="21" t="str">
        <f>IF(Input_Table[[#This Row],[Quote1]]="","",  IFERROR(Input_Table[[#This Row],[Selected Amount]]-Input_Table[[#This Row],[Quote1]],""))</f>
        <v/>
      </c>
      <c r="O487" s="21" t="str">
        <f>IF(Input_Table[[#This Row],[Quote2]]="","",  IFERROR(Input_Table[[#This Row],[Selected Amount]]-Input_Table[[#This Row],[Quote2]],""))</f>
        <v/>
      </c>
      <c r="P487" s="21" t="str">
        <f>IF(Input_Table[[#This Row],[Quote3]]="","",IFERROR(Input_Table[[#This Row],[Selected Amount]]-Input_Table[[#This Row],[Quote3]],""))</f>
        <v/>
      </c>
    </row>
    <row r="488" spans="2:16" x14ac:dyDescent="0.25">
      <c r="B488" s="43"/>
      <c r="C488" s="43"/>
      <c r="D488" s="45"/>
      <c r="E488" s="20"/>
      <c r="F488" s="45"/>
      <c r="G488" s="20"/>
      <c r="H488" s="45"/>
      <c r="I488" s="20"/>
      <c r="J488" s="30"/>
      <c r="K488" s="26"/>
      <c r="L488" s="46" t="str">
        <f>IFERROR(INDEX(Input_Table[[#This Row],[Item_Description]:[Vendor3]],MATCH(Input_Table[[#This Row],[Select Winning Quote!]],Input_Table[[#Headers],[Vendor1]:[Quote3]],0)),"")</f>
        <v/>
      </c>
      <c r="M48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8" s="21" t="str">
        <f>IF(Input_Table[[#This Row],[Quote1]]="","",  IFERROR(Input_Table[[#This Row],[Selected Amount]]-Input_Table[[#This Row],[Quote1]],""))</f>
        <v/>
      </c>
      <c r="O488" s="21" t="str">
        <f>IF(Input_Table[[#This Row],[Quote2]]="","",  IFERROR(Input_Table[[#This Row],[Selected Amount]]-Input_Table[[#This Row],[Quote2]],""))</f>
        <v/>
      </c>
      <c r="P488" s="21" t="str">
        <f>IF(Input_Table[[#This Row],[Quote3]]="","",IFERROR(Input_Table[[#This Row],[Selected Amount]]-Input_Table[[#This Row],[Quote3]],""))</f>
        <v/>
      </c>
    </row>
    <row r="489" spans="2:16" x14ac:dyDescent="0.25">
      <c r="B489" s="43"/>
      <c r="C489" s="43"/>
      <c r="D489" s="45"/>
      <c r="E489" s="20"/>
      <c r="F489" s="45"/>
      <c r="G489" s="20"/>
      <c r="H489" s="45"/>
      <c r="I489" s="20"/>
      <c r="J489" s="30"/>
      <c r="K489" s="26"/>
      <c r="L489" s="46" t="str">
        <f>IFERROR(INDEX(Input_Table[[#This Row],[Item_Description]:[Vendor3]],MATCH(Input_Table[[#This Row],[Select Winning Quote!]],Input_Table[[#Headers],[Vendor1]:[Quote3]],0)),"")</f>
        <v/>
      </c>
      <c r="M48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89" s="21" t="str">
        <f>IF(Input_Table[[#This Row],[Quote1]]="","",  IFERROR(Input_Table[[#This Row],[Selected Amount]]-Input_Table[[#This Row],[Quote1]],""))</f>
        <v/>
      </c>
      <c r="O489" s="21" t="str">
        <f>IF(Input_Table[[#This Row],[Quote2]]="","",  IFERROR(Input_Table[[#This Row],[Selected Amount]]-Input_Table[[#This Row],[Quote2]],""))</f>
        <v/>
      </c>
      <c r="P489" s="21" t="str">
        <f>IF(Input_Table[[#This Row],[Quote3]]="","",IFERROR(Input_Table[[#This Row],[Selected Amount]]-Input_Table[[#This Row],[Quote3]],""))</f>
        <v/>
      </c>
    </row>
    <row r="490" spans="2:16" x14ac:dyDescent="0.25">
      <c r="B490" s="43"/>
      <c r="C490" s="43"/>
      <c r="D490" s="45"/>
      <c r="E490" s="20"/>
      <c r="F490" s="45"/>
      <c r="G490" s="20"/>
      <c r="H490" s="45"/>
      <c r="I490" s="20"/>
      <c r="J490" s="30"/>
      <c r="K490" s="26"/>
      <c r="L490" s="46" t="str">
        <f>IFERROR(INDEX(Input_Table[[#This Row],[Item_Description]:[Vendor3]],MATCH(Input_Table[[#This Row],[Select Winning Quote!]],Input_Table[[#Headers],[Vendor1]:[Quote3]],0)),"")</f>
        <v/>
      </c>
      <c r="M49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0" s="21" t="str">
        <f>IF(Input_Table[[#This Row],[Quote1]]="","",  IFERROR(Input_Table[[#This Row],[Selected Amount]]-Input_Table[[#This Row],[Quote1]],""))</f>
        <v/>
      </c>
      <c r="O490" s="21" t="str">
        <f>IF(Input_Table[[#This Row],[Quote2]]="","",  IFERROR(Input_Table[[#This Row],[Selected Amount]]-Input_Table[[#This Row],[Quote2]],""))</f>
        <v/>
      </c>
      <c r="P490" s="21" t="str">
        <f>IF(Input_Table[[#This Row],[Quote3]]="","",IFERROR(Input_Table[[#This Row],[Selected Amount]]-Input_Table[[#This Row],[Quote3]],""))</f>
        <v/>
      </c>
    </row>
    <row r="491" spans="2:16" x14ac:dyDescent="0.25">
      <c r="B491" s="43"/>
      <c r="C491" s="43"/>
      <c r="D491" s="45"/>
      <c r="E491" s="20"/>
      <c r="F491" s="45"/>
      <c r="G491" s="20"/>
      <c r="H491" s="45"/>
      <c r="I491" s="20"/>
      <c r="J491" s="30"/>
      <c r="K491" s="26"/>
      <c r="L491" s="46" t="str">
        <f>IFERROR(INDEX(Input_Table[[#This Row],[Item_Description]:[Vendor3]],MATCH(Input_Table[[#This Row],[Select Winning Quote!]],Input_Table[[#Headers],[Vendor1]:[Quote3]],0)),"")</f>
        <v/>
      </c>
      <c r="M49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1" s="21" t="str">
        <f>IF(Input_Table[[#This Row],[Quote1]]="","",  IFERROR(Input_Table[[#This Row],[Selected Amount]]-Input_Table[[#This Row],[Quote1]],""))</f>
        <v/>
      </c>
      <c r="O491" s="21" t="str">
        <f>IF(Input_Table[[#This Row],[Quote2]]="","",  IFERROR(Input_Table[[#This Row],[Selected Amount]]-Input_Table[[#This Row],[Quote2]],""))</f>
        <v/>
      </c>
      <c r="P491" s="21" t="str">
        <f>IF(Input_Table[[#This Row],[Quote3]]="","",IFERROR(Input_Table[[#This Row],[Selected Amount]]-Input_Table[[#This Row],[Quote3]],""))</f>
        <v/>
      </c>
    </row>
    <row r="492" spans="2:16" x14ac:dyDescent="0.25">
      <c r="B492" s="43"/>
      <c r="C492" s="43"/>
      <c r="D492" s="45"/>
      <c r="E492" s="20"/>
      <c r="F492" s="45"/>
      <c r="G492" s="20"/>
      <c r="H492" s="45"/>
      <c r="I492" s="20"/>
      <c r="J492" s="30"/>
      <c r="K492" s="26"/>
      <c r="L492" s="46" t="str">
        <f>IFERROR(INDEX(Input_Table[[#This Row],[Item_Description]:[Vendor3]],MATCH(Input_Table[[#This Row],[Select Winning Quote!]],Input_Table[[#Headers],[Vendor1]:[Quote3]],0)),"")</f>
        <v/>
      </c>
      <c r="M492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2" s="21" t="str">
        <f>IF(Input_Table[[#This Row],[Quote1]]="","",  IFERROR(Input_Table[[#This Row],[Selected Amount]]-Input_Table[[#This Row],[Quote1]],""))</f>
        <v/>
      </c>
      <c r="O492" s="21" t="str">
        <f>IF(Input_Table[[#This Row],[Quote2]]="","",  IFERROR(Input_Table[[#This Row],[Selected Amount]]-Input_Table[[#This Row],[Quote2]],""))</f>
        <v/>
      </c>
      <c r="P492" s="21" t="str">
        <f>IF(Input_Table[[#This Row],[Quote3]]="","",IFERROR(Input_Table[[#This Row],[Selected Amount]]-Input_Table[[#This Row],[Quote3]],""))</f>
        <v/>
      </c>
    </row>
    <row r="493" spans="2:16" x14ac:dyDescent="0.25">
      <c r="B493" s="43"/>
      <c r="C493" s="43"/>
      <c r="D493" s="45"/>
      <c r="E493" s="20"/>
      <c r="F493" s="45"/>
      <c r="G493" s="20"/>
      <c r="H493" s="45"/>
      <c r="I493" s="20"/>
      <c r="J493" s="30"/>
      <c r="K493" s="26"/>
      <c r="L493" s="46" t="str">
        <f>IFERROR(INDEX(Input_Table[[#This Row],[Item_Description]:[Vendor3]],MATCH(Input_Table[[#This Row],[Select Winning Quote!]],Input_Table[[#Headers],[Vendor1]:[Quote3]],0)),"")</f>
        <v/>
      </c>
      <c r="M493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3" s="21" t="str">
        <f>IF(Input_Table[[#This Row],[Quote1]]="","",  IFERROR(Input_Table[[#This Row],[Selected Amount]]-Input_Table[[#This Row],[Quote1]],""))</f>
        <v/>
      </c>
      <c r="O493" s="21" t="str">
        <f>IF(Input_Table[[#This Row],[Quote2]]="","",  IFERROR(Input_Table[[#This Row],[Selected Amount]]-Input_Table[[#This Row],[Quote2]],""))</f>
        <v/>
      </c>
      <c r="P493" s="21" t="str">
        <f>IF(Input_Table[[#This Row],[Quote3]]="","",IFERROR(Input_Table[[#This Row],[Selected Amount]]-Input_Table[[#This Row],[Quote3]],""))</f>
        <v/>
      </c>
    </row>
    <row r="494" spans="2:16" x14ac:dyDescent="0.25">
      <c r="B494" s="43"/>
      <c r="C494" s="43"/>
      <c r="D494" s="45"/>
      <c r="E494" s="20"/>
      <c r="F494" s="45"/>
      <c r="G494" s="20"/>
      <c r="H494" s="45"/>
      <c r="I494" s="20"/>
      <c r="J494" s="30"/>
      <c r="K494" s="26"/>
      <c r="L494" s="46" t="str">
        <f>IFERROR(INDEX(Input_Table[[#This Row],[Item_Description]:[Vendor3]],MATCH(Input_Table[[#This Row],[Select Winning Quote!]],Input_Table[[#Headers],[Vendor1]:[Quote3]],0)),"")</f>
        <v/>
      </c>
      <c r="M494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4" s="21" t="str">
        <f>IF(Input_Table[[#This Row],[Quote1]]="","",  IFERROR(Input_Table[[#This Row],[Selected Amount]]-Input_Table[[#This Row],[Quote1]],""))</f>
        <v/>
      </c>
      <c r="O494" s="21" t="str">
        <f>IF(Input_Table[[#This Row],[Quote2]]="","",  IFERROR(Input_Table[[#This Row],[Selected Amount]]-Input_Table[[#This Row],[Quote2]],""))</f>
        <v/>
      </c>
      <c r="P494" s="21" t="str">
        <f>IF(Input_Table[[#This Row],[Quote3]]="","",IFERROR(Input_Table[[#This Row],[Selected Amount]]-Input_Table[[#This Row],[Quote3]],""))</f>
        <v/>
      </c>
    </row>
    <row r="495" spans="2:16" x14ac:dyDescent="0.25">
      <c r="B495" s="43"/>
      <c r="C495" s="43"/>
      <c r="D495" s="45"/>
      <c r="E495" s="20"/>
      <c r="F495" s="45"/>
      <c r="G495" s="20"/>
      <c r="H495" s="45"/>
      <c r="I495" s="20"/>
      <c r="J495" s="30"/>
      <c r="K495" s="26"/>
      <c r="L495" s="46" t="str">
        <f>IFERROR(INDEX(Input_Table[[#This Row],[Item_Description]:[Vendor3]],MATCH(Input_Table[[#This Row],[Select Winning Quote!]],Input_Table[[#Headers],[Vendor1]:[Quote3]],0)),"")</f>
        <v/>
      </c>
      <c r="M495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5" s="21" t="str">
        <f>IF(Input_Table[[#This Row],[Quote1]]="","",  IFERROR(Input_Table[[#This Row],[Selected Amount]]-Input_Table[[#This Row],[Quote1]],""))</f>
        <v/>
      </c>
      <c r="O495" s="21" t="str">
        <f>IF(Input_Table[[#This Row],[Quote2]]="","",  IFERROR(Input_Table[[#This Row],[Selected Amount]]-Input_Table[[#This Row],[Quote2]],""))</f>
        <v/>
      </c>
      <c r="P495" s="21" t="str">
        <f>IF(Input_Table[[#This Row],[Quote3]]="","",IFERROR(Input_Table[[#This Row],[Selected Amount]]-Input_Table[[#This Row],[Quote3]],""))</f>
        <v/>
      </c>
    </row>
    <row r="496" spans="2:16" x14ac:dyDescent="0.25">
      <c r="B496" s="43"/>
      <c r="C496" s="43"/>
      <c r="D496" s="45"/>
      <c r="E496" s="20"/>
      <c r="F496" s="45"/>
      <c r="G496" s="20"/>
      <c r="H496" s="45"/>
      <c r="I496" s="20"/>
      <c r="J496" s="30"/>
      <c r="K496" s="26"/>
      <c r="L496" s="46" t="str">
        <f>IFERROR(INDEX(Input_Table[[#This Row],[Item_Description]:[Vendor3]],MATCH(Input_Table[[#This Row],[Select Winning Quote!]],Input_Table[[#Headers],[Vendor1]:[Quote3]],0)),"")</f>
        <v/>
      </c>
      <c r="M496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6" s="21" t="str">
        <f>IF(Input_Table[[#This Row],[Quote1]]="","",  IFERROR(Input_Table[[#This Row],[Selected Amount]]-Input_Table[[#This Row],[Quote1]],""))</f>
        <v/>
      </c>
      <c r="O496" s="21" t="str">
        <f>IF(Input_Table[[#This Row],[Quote2]]="","",  IFERROR(Input_Table[[#This Row],[Selected Amount]]-Input_Table[[#This Row],[Quote2]],""))</f>
        <v/>
      </c>
      <c r="P496" s="21" t="str">
        <f>IF(Input_Table[[#This Row],[Quote3]]="","",IFERROR(Input_Table[[#This Row],[Selected Amount]]-Input_Table[[#This Row],[Quote3]],""))</f>
        <v/>
      </c>
    </row>
    <row r="497" spans="2:16" x14ac:dyDescent="0.25">
      <c r="B497" s="43"/>
      <c r="C497" s="43"/>
      <c r="D497" s="45"/>
      <c r="E497" s="20"/>
      <c r="F497" s="45"/>
      <c r="G497" s="20"/>
      <c r="H497" s="45"/>
      <c r="I497" s="20"/>
      <c r="J497" s="30"/>
      <c r="K497" s="26"/>
      <c r="L497" s="46" t="str">
        <f>IFERROR(INDEX(Input_Table[[#This Row],[Item_Description]:[Vendor3]],MATCH(Input_Table[[#This Row],[Select Winning Quote!]],Input_Table[[#Headers],[Vendor1]:[Quote3]],0)),"")</f>
        <v/>
      </c>
      <c r="M497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7" s="21" t="str">
        <f>IF(Input_Table[[#This Row],[Quote1]]="","",  IFERROR(Input_Table[[#This Row],[Selected Amount]]-Input_Table[[#This Row],[Quote1]],""))</f>
        <v/>
      </c>
      <c r="O497" s="21" t="str">
        <f>IF(Input_Table[[#This Row],[Quote2]]="","",  IFERROR(Input_Table[[#This Row],[Selected Amount]]-Input_Table[[#This Row],[Quote2]],""))</f>
        <v/>
      </c>
      <c r="P497" s="21" t="str">
        <f>IF(Input_Table[[#This Row],[Quote3]]="","",IFERROR(Input_Table[[#This Row],[Selected Amount]]-Input_Table[[#This Row],[Quote3]],""))</f>
        <v/>
      </c>
    </row>
    <row r="498" spans="2:16" x14ac:dyDescent="0.25">
      <c r="B498" s="43"/>
      <c r="C498" s="43"/>
      <c r="D498" s="45"/>
      <c r="E498" s="20"/>
      <c r="F498" s="45"/>
      <c r="G498" s="20"/>
      <c r="H498" s="45"/>
      <c r="I498" s="20"/>
      <c r="J498" s="30"/>
      <c r="K498" s="26"/>
      <c r="L498" s="46" t="str">
        <f>IFERROR(INDEX(Input_Table[[#This Row],[Item_Description]:[Vendor3]],MATCH(Input_Table[[#This Row],[Select Winning Quote!]],Input_Table[[#Headers],[Vendor1]:[Quote3]],0)),"")</f>
        <v/>
      </c>
      <c r="M498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8" s="21" t="str">
        <f>IF(Input_Table[[#This Row],[Quote1]]="","",  IFERROR(Input_Table[[#This Row],[Selected Amount]]-Input_Table[[#This Row],[Quote1]],""))</f>
        <v/>
      </c>
      <c r="O498" s="21" t="str">
        <f>IF(Input_Table[[#This Row],[Quote2]]="","",  IFERROR(Input_Table[[#This Row],[Selected Amount]]-Input_Table[[#This Row],[Quote2]],""))</f>
        <v/>
      </c>
      <c r="P498" s="21" t="str">
        <f>IF(Input_Table[[#This Row],[Quote3]]="","",IFERROR(Input_Table[[#This Row],[Selected Amount]]-Input_Table[[#This Row],[Quote3]],""))</f>
        <v/>
      </c>
    </row>
    <row r="499" spans="2:16" x14ac:dyDescent="0.25">
      <c r="B499" s="43"/>
      <c r="C499" s="43"/>
      <c r="D499" s="45"/>
      <c r="E499" s="20"/>
      <c r="F499" s="45"/>
      <c r="G499" s="20"/>
      <c r="H499" s="45"/>
      <c r="I499" s="20"/>
      <c r="J499" s="30"/>
      <c r="K499" s="26"/>
      <c r="L499" s="46" t="str">
        <f>IFERROR(INDEX(Input_Table[[#This Row],[Item_Description]:[Vendor3]],MATCH(Input_Table[[#This Row],[Select Winning Quote!]],Input_Table[[#Headers],[Vendor1]:[Quote3]],0)),"")</f>
        <v/>
      </c>
      <c r="M499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499" s="21" t="str">
        <f>IF(Input_Table[[#This Row],[Quote1]]="","",  IFERROR(Input_Table[[#This Row],[Selected Amount]]-Input_Table[[#This Row],[Quote1]],""))</f>
        <v/>
      </c>
      <c r="O499" s="21" t="str">
        <f>IF(Input_Table[[#This Row],[Quote2]]="","",  IFERROR(Input_Table[[#This Row],[Selected Amount]]-Input_Table[[#This Row],[Quote2]],""))</f>
        <v/>
      </c>
      <c r="P499" s="21" t="str">
        <f>IF(Input_Table[[#This Row],[Quote3]]="","",IFERROR(Input_Table[[#This Row],[Selected Amount]]-Input_Table[[#This Row],[Quote3]],""))</f>
        <v/>
      </c>
    </row>
    <row r="500" spans="2:16" x14ac:dyDescent="0.25">
      <c r="B500" s="43"/>
      <c r="C500" s="43"/>
      <c r="D500" s="45"/>
      <c r="E500" s="20"/>
      <c r="F500" s="45"/>
      <c r="G500" s="20"/>
      <c r="H500" s="45"/>
      <c r="I500" s="20"/>
      <c r="J500" s="30"/>
      <c r="K500" s="26"/>
      <c r="L500" s="46" t="str">
        <f>IFERROR(INDEX(Input_Table[[#This Row],[Item_Description]:[Vendor3]],MATCH(Input_Table[[#This Row],[Select Winning Quote!]],Input_Table[[#Headers],[Vendor1]:[Quote3]],0)),"")</f>
        <v/>
      </c>
      <c r="M500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00" s="21" t="str">
        <f>IF(Input_Table[[#This Row],[Quote1]]="","",  IFERROR(Input_Table[[#This Row],[Selected Amount]]-Input_Table[[#This Row],[Quote1]],""))</f>
        <v/>
      </c>
      <c r="O500" s="21" t="str">
        <f>IF(Input_Table[[#This Row],[Quote2]]="","",  IFERROR(Input_Table[[#This Row],[Selected Amount]]-Input_Table[[#This Row],[Quote2]],""))</f>
        <v/>
      </c>
      <c r="P500" s="21" t="str">
        <f>IF(Input_Table[[#This Row],[Quote3]]="","",IFERROR(Input_Table[[#This Row],[Selected Amount]]-Input_Table[[#This Row],[Quote3]],""))</f>
        <v/>
      </c>
    </row>
    <row r="501" spans="2:16" x14ac:dyDescent="0.25">
      <c r="B501" s="43"/>
      <c r="C501" s="43"/>
      <c r="D501" s="45"/>
      <c r="E501" s="20"/>
      <c r="F501" s="45"/>
      <c r="G501" s="20"/>
      <c r="H501" s="45"/>
      <c r="I501" s="20"/>
      <c r="J501" s="30"/>
      <c r="K501" s="26"/>
      <c r="L501" s="46" t="str">
        <f>IFERROR(INDEX(Input_Table[[#This Row],[Item_Description]:[Vendor3]],MATCH(Input_Table[[#This Row],[Select Winning Quote!]],Input_Table[[#Headers],[Vendor1]:[Quote3]],0)),"")</f>
        <v/>
      </c>
      <c r="M501" s="21" t="str">
        <f>IF(Input_Table[[#This Row],[Select Winning Quote!]]="Quote1",Input_Table[[#This Row],[Quote1]],IF(Input_Table[[#This Row],[Select Winning Quote!]]="Quote2",Input_Table[[#This Row],[Quote2]],IF(Input_Table[[#This Row],[Select Winning Quote!]]="Quote3",Input_Table[[#This Row],[Quote3]],"")))</f>
        <v/>
      </c>
      <c r="N501" s="21" t="str">
        <f>IF(Input_Table[[#This Row],[Quote1]]="","",  IFERROR(Input_Table[[#This Row],[Selected Amount]]-Input_Table[[#This Row],[Quote1]],""))</f>
        <v/>
      </c>
      <c r="O501" s="21" t="str">
        <f>IF(Input_Table[[#This Row],[Quote2]]="","",  IFERROR(Input_Table[[#This Row],[Selected Amount]]-Input_Table[[#This Row],[Quote2]],""))</f>
        <v/>
      </c>
      <c r="P501" s="21" t="str">
        <f>IF(Input_Table[[#This Row],[Quote3]]="","",IFERROR(Input_Table[[#This Row],[Selected Amount]]-Input_Table[[#This Row],[Quote3]],""))</f>
        <v/>
      </c>
    </row>
  </sheetData>
  <sheetProtection sheet="1" objects="1" scenarios="1" selectLockedCells="1"/>
  <conditionalFormatting sqref="N9:P501">
    <cfRule type="expression" dxfId="23" priority="1">
      <formula>N9=MAX($N9:$P9)</formula>
    </cfRule>
  </conditionalFormatting>
  <dataValidations count="4">
    <dataValidation type="list" allowBlank="1" showInputMessage="1" showErrorMessage="1" sqref="B9:B501">
      <formula1>Budget_Category_List</formula1>
    </dataValidation>
    <dataValidation type="list" allowBlank="1" showInputMessage="1" showErrorMessage="1" sqref="D9:D501 F9:F501 H9:H501">
      <formula1>Vendors</formula1>
    </dataValidation>
    <dataValidation type="list" allowBlank="1" showInputMessage="1" showErrorMessage="1" sqref="K9:K501">
      <formula1>"Quote1,Quote2,Quote3"</formula1>
    </dataValidation>
    <dataValidation type="list" allowBlank="1" showInputMessage="1" showErrorMessage="1" sqref="J9:J501">
      <formula1>"y,n"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68"/>
  <sheetViews>
    <sheetView showGridLines="0" showRowColHeaders="0" zoomScaleNormal="100" workbookViewId="0">
      <selection activeCell="I32" sqref="I32"/>
    </sheetView>
  </sheetViews>
  <sheetFormatPr defaultColWidth="0" defaultRowHeight="15" customHeight="1" zeroHeight="1" x14ac:dyDescent="0.25"/>
  <cols>
    <col min="1" max="1" width="5.28515625" customWidth="1"/>
    <col min="2" max="2" width="6.7109375" customWidth="1"/>
    <col min="3" max="3" width="18.42578125" customWidth="1"/>
    <col min="4" max="4" width="13.85546875" customWidth="1"/>
    <col min="5" max="5" width="19.85546875" customWidth="1"/>
    <col min="6" max="6" width="15.85546875" customWidth="1"/>
    <col min="7" max="7" width="15.140625" customWidth="1"/>
    <col min="8" max="10" width="16.85546875" customWidth="1"/>
    <col min="11" max="11" width="2.85546875" customWidth="1"/>
    <col min="12" max="16384" width="9.140625" hidden="1"/>
  </cols>
  <sheetData>
    <row r="1" spans="3:10" x14ac:dyDescent="0.25"/>
    <row r="2" spans="3:10" x14ac:dyDescent="0.25">
      <c r="D2" s="56" t="str">
        <f>IF('2 Settings'!$F$7="","",'2 Settings'!$F$7&amp;" Budget")</f>
        <v/>
      </c>
      <c r="E2" s="57"/>
      <c r="F2" s="5"/>
    </row>
    <row r="3" spans="3:10" x14ac:dyDescent="0.25"/>
    <row r="4" spans="3:10" hidden="1" x14ac:dyDescent="0.25"/>
    <row r="5" spans="3:10" x14ac:dyDescent="0.25"/>
    <row r="6" spans="3:10" x14ac:dyDescent="0.25"/>
    <row r="7" spans="3:10" ht="18.75" x14ac:dyDescent="0.3">
      <c r="H7" s="48"/>
    </row>
    <row r="8" spans="3:10" x14ac:dyDescent="0.25"/>
    <row r="9" spans="3:10" hidden="1" x14ac:dyDescent="0.25"/>
    <row r="10" spans="3:10" hidden="1" x14ac:dyDescent="0.25"/>
    <row r="11" spans="3:10" x14ac:dyDescent="0.25"/>
    <row r="12" spans="3:10" x14ac:dyDescent="0.25">
      <c r="E12" s="5"/>
    </row>
    <row r="13" spans="3:10" x14ac:dyDescent="0.25"/>
    <row r="14" spans="3:10" ht="40.5" customHeight="1" x14ac:dyDescent="0.25">
      <c r="C14" s="49"/>
    </row>
    <row r="15" spans="3:10" x14ac:dyDescent="0.25">
      <c r="C15" s="27" t="s">
        <v>0</v>
      </c>
      <c r="E15" s="28" t="s">
        <v>1</v>
      </c>
      <c r="F15" s="29" t="s">
        <v>12</v>
      </c>
      <c r="G15" s="28" t="s">
        <v>20</v>
      </c>
      <c r="H15" s="29" t="s">
        <v>21</v>
      </c>
      <c r="I15" s="28" t="s">
        <v>13</v>
      </c>
      <c r="J15" s="28" t="s">
        <v>22</v>
      </c>
    </row>
    <row r="16" spans="3:10" x14ac:dyDescent="0.25">
      <c r="C16" s="52" t="str">
        <f>IF(Vendor_Names[[#This Row],[Vendor Names]]="","",Vendor_Names[[#This Row],[Vendor Names]])</f>
        <v/>
      </c>
      <c r="E16" s="52" t="str">
        <f>IF(Budget_Categories[[#This Row],[Budget Categories]]="","",Budget_Categories[[#This Row],[Budget Categories]])</f>
        <v/>
      </c>
      <c r="F16" s="53" t="str">
        <f>IF(Budget_Categories[[#This Row],[% Target]]="","",Budget_Categories[[#This Row],[% Target]])</f>
        <v/>
      </c>
      <c r="G16" s="54" t="str">
        <f>IF('2 Settings'!H16="","",'2 Settings'!H16)</f>
        <v/>
      </c>
      <c r="H16" s="54" t="str">
        <f>IF($E16="","",SUMPRODUCT((Input_Table[Include this item?]="y")*(Input_Table[Category]='4 Dashboard'!$E16),Input_Table[Selected Amount]))</f>
        <v/>
      </c>
      <c r="I16" s="53" t="str">
        <f>IF(E16="","",SUMIF(Input_Table[Category],'4 Dashboard'!$E16,Input_Table[Selected Amount])/Budget_Target)</f>
        <v/>
      </c>
      <c r="J16" s="53" t="str">
        <f>IF(OR(E16="", I16=0  ),"",SUMIF(Input_Table[Category],'4 Dashboard'!$E16,Input_Table[Selected Amount])/CurrentTotal)</f>
        <v/>
      </c>
    </row>
    <row r="17" spans="3:10" x14ac:dyDescent="0.25">
      <c r="C17" s="52" t="str">
        <f>IF(Vendor_Names[[#This Row],[Vendor Names]]="","",Vendor_Names[[#This Row],[Vendor Names]])</f>
        <v/>
      </c>
      <c r="E17" s="52" t="str">
        <f>IF(Budget_Categories[[#This Row],[Budget Categories]]="","",Budget_Categories[[#This Row],[Budget Categories]])</f>
        <v/>
      </c>
      <c r="F17" s="53" t="str">
        <f>IF(Budget_Categories[[#This Row],[% Target]]="","",Budget_Categories[[#This Row],[% Target]])</f>
        <v/>
      </c>
      <c r="G17" s="54" t="str">
        <f>IF('2 Settings'!H17="","",'2 Settings'!H17)</f>
        <v/>
      </c>
      <c r="H17" s="54" t="str">
        <f>IF($E17="","",SUMPRODUCT((Input_Table[Include this item?]="y")*(Input_Table[Category]='4 Dashboard'!$E17),Input_Table[Selected Amount]))</f>
        <v/>
      </c>
      <c r="I17" s="53" t="str">
        <f>IF(E17="","",SUMIF(Input_Table[Category],'4 Dashboard'!$E17,Input_Table[Selected Amount])/Budget_Target)</f>
        <v/>
      </c>
      <c r="J17" s="53" t="str">
        <f>IF(OR(E17="", I17=0  ),"",SUMIF(Input_Table[Category],'4 Dashboard'!$E17,Input_Table[Selected Amount])/CurrentTotal)</f>
        <v/>
      </c>
    </row>
    <row r="18" spans="3:10" x14ac:dyDescent="0.25">
      <c r="C18" s="52" t="str">
        <f>IF(Vendor_Names[[#This Row],[Vendor Names]]="","",Vendor_Names[[#This Row],[Vendor Names]])</f>
        <v/>
      </c>
      <c r="E18" s="52" t="str">
        <f>IF(Budget_Categories[[#This Row],[Budget Categories]]="","",Budget_Categories[[#This Row],[Budget Categories]])</f>
        <v/>
      </c>
      <c r="F18" s="53" t="str">
        <f>IF(Budget_Categories[[#This Row],[% Target]]="","",Budget_Categories[[#This Row],[% Target]])</f>
        <v/>
      </c>
      <c r="G18" s="54" t="str">
        <f>IF('2 Settings'!H18="","",'2 Settings'!H18)</f>
        <v/>
      </c>
      <c r="H18" s="54" t="str">
        <f>IF($E18="","",SUMPRODUCT((Input_Table[Include this item?]="y")*(Input_Table[Category]='4 Dashboard'!$E18),Input_Table[Selected Amount]))</f>
        <v/>
      </c>
      <c r="I18" s="53" t="str">
        <f>IF(E18="","",SUMIF(Input_Table[Category],'4 Dashboard'!$E18,Input_Table[Selected Amount])/Budget_Target)</f>
        <v/>
      </c>
      <c r="J18" s="53" t="str">
        <f>IF(OR(E18="", I18=0  ),"",SUMIF(Input_Table[Category],'4 Dashboard'!$E18,Input_Table[Selected Amount])/CurrentTotal)</f>
        <v/>
      </c>
    </row>
    <row r="19" spans="3:10" x14ac:dyDescent="0.25">
      <c r="C19" s="52" t="str">
        <f>IF(Vendor_Names[[#This Row],[Vendor Names]]="","",Vendor_Names[[#This Row],[Vendor Names]])</f>
        <v/>
      </c>
      <c r="E19" s="52" t="str">
        <f>IF(Budget_Categories[[#This Row],[Budget Categories]]="","",Budget_Categories[[#This Row],[Budget Categories]])</f>
        <v/>
      </c>
      <c r="F19" s="53" t="str">
        <f>IF(Budget_Categories[[#This Row],[% Target]]="","",Budget_Categories[[#This Row],[% Target]])</f>
        <v/>
      </c>
      <c r="G19" s="54" t="str">
        <f>IF('2 Settings'!H19="","",'2 Settings'!H19)</f>
        <v/>
      </c>
      <c r="H19" s="54" t="str">
        <f>IF($E19="","",SUMPRODUCT((Input_Table[Include this item?]="y")*(Input_Table[Category]='4 Dashboard'!$E19),Input_Table[Selected Amount]))</f>
        <v/>
      </c>
      <c r="I19" s="53" t="str">
        <f>IF(E19="","",SUMIF(Input_Table[Category],'4 Dashboard'!$E19,Input_Table[Selected Amount])/Budget_Target)</f>
        <v/>
      </c>
      <c r="J19" s="53" t="str">
        <f>IF(OR(E19="", I19=0  ),"",SUMIF(Input_Table[Category],'4 Dashboard'!$E19,Input_Table[Selected Amount])/CurrentTotal)</f>
        <v/>
      </c>
    </row>
    <row r="20" spans="3:10" x14ac:dyDescent="0.25">
      <c r="C20" s="52" t="str">
        <f>IF(Vendor_Names[[#This Row],[Vendor Names]]="","",Vendor_Names[[#This Row],[Vendor Names]])</f>
        <v/>
      </c>
      <c r="E20" s="52" t="str">
        <f>IF(Budget_Categories[[#This Row],[Budget Categories]]="","",Budget_Categories[[#This Row],[Budget Categories]])</f>
        <v/>
      </c>
      <c r="F20" s="53" t="str">
        <f>IF(Budget_Categories[[#This Row],[% Target]]="","",Budget_Categories[[#This Row],[% Target]])</f>
        <v/>
      </c>
      <c r="G20" s="54" t="str">
        <f>IF('2 Settings'!H20="","",'2 Settings'!H20)</f>
        <v/>
      </c>
      <c r="H20" s="54" t="str">
        <f>IF($E20="","",SUMPRODUCT((Input_Table[Include this item?]="y")*(Input_Table[Category]='4 Dashboard'!$E20),Input_Table[Selected Amount]))</f>
        <v/>
      </c>
      <c r="I20" s="53" t="str">
        <f>IF(E20="","",SUMIF(Input_Table[Category],'4 Dashboard'!$E20,Input_Table[Selected Amount])/Budget_Target)</f>
        <v/>
      </c>
      <c r="J20" s="53" t="str">
        <f>IF(OR(E20="", I20=0  ),"",SUMIF(Input_Table[Category],'4 Dashboard'!$E20,Input_Table[Selected Amount])/CurrentTotal)</f>
        <v/>
      </c>
    </row>
    <row r="21" spans="3:10" x14ac:dyDescent="0.25">
      <c r="C21" s="52" t="str">
        <f>IF(Vendor_Names[[#This Row],[Vendor Names]]="","",Vendor_Names[[#This Row],[Vendor Names]])</f>
        <v/>
      </c>
      <c r="E21" s="52" t="str">
        <f>IF(Budget_Categories[[#This Row],[Budget Categories]]="","",Budget_Categories[[#This Row],[Budget Categories]])</f>
        <v/>
      </c>
      <c r="F21" s="53" t="str">
        <f>IF(Budget_Categories[[#This Row],[% Target]]="","",Budget_Categories[[#This Row],[% Target]])</f>
        <v/>
      </c>
      <c r="G21" s="54" t="str">
        <f>IF('2 Settings'!H21="","",'2 Settings'!H21)</f>
        <v/>
      </c>
      <c r="H21" s="54" t="str">
        <f>IF($E21="","",SUMPRODUCT((Input_Table[Include this item?]="y")*(Input_Table[Category]='4 Dashboard'!$E21),Input_Table[Selected Amount]))</f>
        <v/>
      </c>
      <c r="I21" s="53" t="str">
        <f>IF(E21="","",SUMIF(Input_Table[Category],'4 Dashboard'!$E21,Input_Table[Selected Amount])/Budget_Target)</f>
        <v/>
      </c>
      <c r="J21" s="53" t="str">
        <f>IF(OR(E21="", I21=0  ),"",SUMIF(Input_Table[Category],'4 Dashboard'!$E21,Input_Table[Selected Amount])/CurrentTotal)</f>
        <v/>
      </c>
    </row>
    <row r="22" spans="3:10" x14ac:dyDescent="0.25">
      <c r="C22" s="52" t="str">
        <f>IF(Vendor_Names[[#This Row],[Vendor Names]]="","",Vendor_Names[[#This Row],[Vendor Names]])</f>
        <v/>
      </c>
      <c r="E22" s="52" t="str">
        <f>IF(Budget_Categories[[#This Row],[Budget Categories]]="","",Budget_Categories[[#This Row],[Budget Categories]])</f>
        <v/>
      </c>
      <c r="F22" s="53" t="str">
        <f>IF(Budget_Categories[[#This Row],[% Target]]="","",Budget_Categories[[#This Row],[% Target]])</f>
        <v/>
      </c>
      <c r="G22" s="54" t="str">
        <f>IF('2 Settings'!H22="","",'2 Settings'!H22)</f>
        <v/>
      </c>
      <c r="H22" s="54" t="str">
        <f>IF($E22="","",SUMPRODUCT((Input_Table[Include this item?]="y")*(Input_Table[Category]='4 Dashboard'!$E22),Input_Table[Selected Amount]))</f>
        <v/>
      </c>
      <c r="I22" s="53" t="str">
        <f>IF(E22="","",SUMIF(Input_Table[Category],'4 Dashboard'!$E22,Input_Table[Selected Amount])/Budget_Target)</f>
        <v/>
      </c>
      <c r="J22" s="53" t="str">
        <f>IF(OR(E22="", I22=0  ),"",SUMIF(Input_Table[Category],'4 Dashboard'!$E22,Input_Table[Selected Amount])/CurrentTotal)</f>
        <v/>
      </c>
    </row>
    <row r="23" spans="3:10" x14ac:dyDescent="0.25">
      <c r="C23" s="52" t="str">
        <f>IF(Vendor_Names[[#This Row],[Vendor Names]]="","",Vendor_Names[[#This Row],[Vendor Names]])</f>
        <v/>
      </c>
      <c r="E23" s="52" t="str">
        <f>IF(Budget_Categories[[#This Row],[Budget Categories]]="","",Budget_Categories[[#This Row],[Budget Categories]])</f>
        <v/>
      </c>
      <c r="F23" s="53" t="str">
        <f>IF(Budget_Categories[[#This Row],[% Target]]="","",Budget_Categories[[#This Row],[% Target]])</f>
        <v/>
      </c>
      <c r="G23" s="54" t="str">
        <f>IF('2 Settings'!H23="","",'2 Settings'!H23)</f>
        <v/>
      </c>
      <c r="H23" s="54" t="str">
        <f>IF($E23="","",SUMPRODUCT((Input_Table[Include this item?]="y")*(Input_Table[Category]='4 Dashboard'!$E23),Input_Table[Selected Amount]))</f>
        <v/>
      </c>
      <c r="I23" s="53" t="str">
        <f>IF(E23="","",SUMIF(Input_Table[Category],'4 Dashboard'!$E23,Input_Table[Selected Amount])/Budget_Target)</f>
        <v/>
      </c>
      <c r="J23" s="53" t="str">
        <f>IF(OR(E23="", I23=0  ),"",SUMIF(Input_Table[Category],'4 Dashboard'!$E23,Input_Table[Selected Amount])/CurrentTotal)</f>
        <v/>
      </c>
    </row>
    <row r="24" spans="3:10" x14ac:dyDescent="0.25">
      <c r="C24" s="52" t="str">
        <f>IF(Vendor_Names[[#This Row],[Vendor Names]]="","",Vendor_Names[[#This Row],[Vendor Names]])</f>
        <v/>
      </c>
      <c r="E24" s="52" t="str">
        <f>IF(Budget_Categories[[#This Row],[Budget Categories]]="","",Budget_Categories[[#This Row],[Budget Categories]])</f>
        <v/>
      </c>
      <c r="F24" s="53" t="str">
        <f>IF(Budget_Categories[[#This Row],[% Target]]="","",Budget_Categories[[#This Row],[% Target]])</f>
        <v/>
      </c>
      <c r="G24" s="54" t="str">
        <f>IF('2 Settings'!H24="","",'2 Settings'!H24)</f>
        <v/>
      </c>
      <c r="H24" s="54" t="str">
        <f>IF($E24="","",SUMPRODUCT((Input_Table[Include this item?]="y")*(Input_Table[Category]='4 Dashboard'!$E24),Input_Table[Selected Amount]))</f>
        <v/>
      </c>
      <c r="I24" s="53" t="str">
        <f>IF(E24="","",SUMIF(Input_Table[Category],'4 Dashboard'!$E24,Input_Table[Selected Amount])/Budget_Target)</f>
        <v/>
      </c>
      <c r="J24" s="53" t="str">
        <f>IF(OR(E24="", I24=0  ),"",SUMIF(Input_Table[Category],'4 Dashboard'!$E24,Input_Table[Selected Amount])/CurrentTotal)</f>
        <v/>
      </c>
    </row>
    <row r="25" spans="3:10" x14ac:dyDescent="0.25">
      <c r="C25" s="52" t="str">
        <f>IF(Vendor_Names[[#This Row],[Vendor Names]]="","",Vendor_Names[[#This Row],[Vendor Names]])</f>
        <v/>
      </c>
      <c r="E25" s="52" t="str">
        <f>IF(Budget_Categories[[#This Row],[Budget Categories]]="","",Budget_Categories[[#This Row],[Budget Categories]])</f>
        <v/>
      </c>
      <c r="F25" s="53" t="str">
        <f>IF(Budget_Categories[[#This Row],[% Target]]="","",Budget_Categories[[#This Row],[% Target]])</f>
        <v/>
      </c>
      <c r="G25" s="54" t="str">
        <f>IF('2 Settings'!H25="","",'2 Settings'!H25)</f>
        <v/>
      </c>
      <c r="H25" s="54" t="str">
        <f>IF($E25="","",SUMPRODUCT((Input_Table[Include this item?]="y")*(Input_Table[Category]='4 Dashboard'!$E25),Input_Table[Selected Amount]))</f>
        <v/>
      </c>
      <c r="I25" s="53" t="str">
        <f>IF(E25="","",SUMIF(Input_Table[Category],'4 Dashboard'!$E25,Input_Table[Selected Amount])/Budget_Target)</f>
        <v/>
      </c>
      <c r="J25" s="53" t="str">
        <f>IF(OR(E25="", I25=0  ),"",SUMIF(Input_Table[Category],'4 Dashboard'!$E25,Input_Table[Selected Amount])/CurrentTotal)</f>
        <v/>
      </c>
    </row>
    <row r="26" spans="3:10" x14ac:dyDescent="0.25">
      <c r="C26" s="52" t="str">
        <f>IF(Vendor_Names[[#This Row],[Vendor Names]]="","",Vendor_Names[[#This Row],[Vendor Names]])</f>
        <v/>
      </c>
      <c r="E26" s="52" t="str">
        <f>IF(Budget_Categories[[#This Row],[Budget Categories]]="","",Budget_Categories[[#This Row],[Budget Categories]])</f>
        <v/>
      </c>
      <c r="F26" s="53" t="str">
        <f>IF(Budget_Categories[[#This Row],[% Target]]="","",Budget_Categories[[#This Row],[% Target]])</f>
        <v/>
      </c>
      <c r="G26" s="54" t="str">
        <f>IF('2 Settings'!H26="","",'2 Settings'!H26)</f>
        <v/>
      </c>
      <c r="H26" s="54" t="str">
        <f>IF($E26="","",SUMPRODUCT((Input_Table[Include this item?]="y")*(Input_Table[Category]='4 Dashboard'!$E26),Input_Table[Selected Amount]))</f>
        <v/>
      </c>
      <c r="I26" s="53" t="str">
        <f>IF(E31="","",SUMIF(Input_Table[Category],'4 Dashboard'!$E26,Input_Table[Selected Amount])/Budget_Target)</f>
        <v/>
      </c>
      <c r="J26" s="53" t="str">
        <f>IF(OR(E26="", I26=0  ),"",SUMIF(Input_Table[Category],'4 Dashboard'!$E26,Input_Table[Selected Amount])/CurrentTotal)</f>
        <v/>
      </c>
    </row>
    <row r="27" spans="3:10" x14ac:dyDescent="0.25">
      <c r="C27" s="52" t="str">
        <f>IF(Vendor_Names[[#This Row],[Vendor Names]]="","",Vendor_Names[[#This Row],[Vendor Names]])</f>
        <v/>
      </c>
      <c r="E27" s="52" t="str">
        <f>IF(Budget_Categories[[#This Row],[Budget Categories]]="","",Budget_Categories[[#This Row],[Budget Categories]])</f>
        <v/>
      </c>
      <c r="F27" s="53" t="str">
        <f>IF(Budget_Categories[[#This Row],[% Target]]="","",Budget_Categories[[#This Row],[% Target]])</f>
        <v/>
      </c>
      <c r="G27" s="54" t="str">
        <f>IF('2 Settings'!H27="","",'2 Settings'!H27)</f>
        <v/>
      </c>
      <c r="H27" s="54" t="str">
        <f>IF($E27="","",SUMPRODUCT((Input_Table[Include this item?]="y")*(Input_Table[Category]='4 Dashboard'!$E27),Input_Table[Selected Amount]))</f>
        <v/>
      </c>
      <c r="I27" s="53" t="str">
        <f>IF(E32="","",SUMIF(Input_Table[Category],'4 Dashboard'!$E27,Input_Table[Selected Amount])/Budget_Target)</f>
        <v/>
      </c>
      <c r="J27" s="53" t="str">
        <f>IF(OR(E27="", I27=0  ),"",SUMIF(Input_Table[Category],'4 Dashboard'!$E27,Input_Table[Selected Amount])/CurrentTotal)</f>
        <v/>
      </c>
    </row>
    <row r="28" spans="3:10" x14ac:dyDescent="0.25">
      <c r="C28" s="52" t="str">
        <f>IF(Vendor_Names[[#This Row],[Vendor Names]]="","",Vendor_Names[[#This Row],[Vendor Names]])</f>
        <v/>
      </c>
      <c r="E28" s="52" t="str">
        <f>IF(Budget_Categories[[#This Row],[Budget Categories]]="","",Budget_Categories[[#This Row],[Budget Categories]])</f>
        <v/>
      </c>
      <c r="F28" s="53" t="str">
        <f>IF(Budget_Categories[[#This Row],[% Target]]="","",Budget_Categories[[#This Row],[% Target]])</f>
        <v/>
      </c>
      <c r="G28" s="54" t="str">
        <f>IF('2 Settings'!H28="","",'2 Settings'!H28)</f>
        <v/>
      </c>
      <c r="H28" s="54" t="str">
        <f>IF($E28="","",SUMPRODUCT((Input_Table[Include this item?]="y")*(Input_Table[Category]='4 Dashboard'!$E28),Input_Table[Selected Amount]))</f>
        <v/>
      </c>
      <c r="I28" s="53" t="str">
        <f>IF(E33="","",SUMIF(Input_Table[Category],'4 Dashboard'!$E28,Input_Table[Selected Amount])/Budget_Target)</f>
        <v/>
      </c>
      <c r="J28" s="53" t="str">
        <f>IF(OR(E28="", I28=0  ),"",SUMIF(Input_Table[Category],'4 Dashboard'!$E28,Input_Table[Selected Amount])/CurrentTotal)</f>
        <v/>
      </c>
    </row>
    <row r="29" spans="3:10" x14ac:dyDescent="0.25">
      <c r="C29" s="52" t="str">
        <f>IF(Vendor_Names[[#This Row],[Vendor Names]]="","",Vendor_Names[[#This Row],[Vendor Names]])</f>
        <v/>
      </c>
      <c r="E29" s="52" t="str">
        <f>IF(Budget_Categories[[#This Row],[Budget Categories]]="","",Budget_Categories[[#This Row],[Budget Categories]])</f>
        <v/>
      </c>
      <c r="F29" s="53" t="str">
        <f>IF(Budget_Categories[[#This Row],[% Target]]="","",Budget_Categories[[#This Row],[% Target]])</f>
        <v/>
      </c>
      <c r="G29" s="54" t="str">
        <f>IF('2 Settings'!H29="","",'2 Settings'!H29)</f>
        <v/>
      </c>
      <c r="H29" s="54" t="str">
        <f>IF($E29="","",SUMPRODUCT((Input_Table[Include this item?]="y")*(Input_Table[Category]='4 Dashboard'!$E29),Input_Table[Selected Amount]))</f>
        <v/>
      </c>
      <c r="I29" s="53" t="str">
        <f>IF(E34="","",SUMIF(Input_Table[Category],'4 Dashboard'!$E29,Input_Table[Selected Amount])/Budget_Target)</f>
        <v/>
      </c>
      <c r="J29" s="53" t="str">
        <f>IF(OR(E29="", I29=0  ),"",SUMIF(Input_Table[Category],'4 Dashboard'!$E29,Input_Table[Selected Amount])/CurrentTotal)</f>
        <v/>
      </c>
    </row>
    <row r="30" spans="3:10" x14ac:dyDescent="0.25">
      <c r="C30" s="52" t="str">
        <f>IF(Vendor_Names[[#This Row],[Vendor Names]]="","",Vendor_Names[[#This Row],[Vendor Names]])</f>
        <v/>
      </c>
      <c r="E30" s="52" t="str">
        <f>IF(Budget_Categories[[#This Row],[Budget Categories]]="","",Budget_Categories[[#This Row],[Budget Categories]])</f>
        <v/>
      </c>
      <c r="F30" s="53" t="str">
        <f>IF(Budget_Categories[[#This Row],[% Target]]="","",Budget_Categories[[#This Row],[% Target]])</f>
        <v/>
      </c>
      <c r="G30" s="54" t="str">
        <f>IF('2 Settings'!H30="","",'2 Settings'!H30)</f>
        <v/>
      </c>
      <c r="H30" s="54" t="str">
        <f>IF($E30="","",SUMPRODUCT((Input_Table[Include this item?]="y")*(Input_Table[Category]='4 Dashboard'!$E30),Input_Table[Selected Amount]))</f>
        <v/>
      </c>
      <c r="I30" s="53" t="str">
        <f>IF(E35="","",SUMIF(Input_Table[Category],'4 Dashboard'!$E30,Input_Table[Selected Amount])/Budget_Target)</f>
        <v/>
      </c>
      <c r="J30" s="53" t="str">
        <f>IF(OR(E30="", I30=0  ),"",SUMIF(Input_Table[Category],'4 Dashboard'!$E30,Input_Table[Selected Amount])/CurrentTotal)</f>
        <v/>
      </c>
    </row>
    <row r="31" spans="3:10" x14ac:dyDescent="0.25">
      <c r="C31" s="52" t="str">
        <f>IF(Vendor_Names[[#This Row],[Vendor Names]]="","",Vendor_Names[[#This Row],[Vendor Names]])</f>
        <v/>
      </c>
      <c r="E31" s="17"/>
      <c r="F31" s="17"/>
      <c r="G31" s="17"/>
      <c r="H31" s="17"/>
      <c r="I31" s="7"/>
    </row>
    <row r="32" spans="3:10" x14ac:dyDescent="0.25">
      <c r="C32" s="52" t="str">
        <f>IF(Vendor_Names[[#This Row],[Vendor Names]]="","",Vendor_Names[[#This Row],[Vendor Names]])</f>
        <v/>
      </c>
      <c r="E32" s="17"/>
      <c r="F32" s="18">
        <f>SUM(Budget_Categories[% Target])</f>
        <v>0</v>
      </c>
      <c r="G32" s="50">
        <f>SUM('2 Settings'!$H$16:$H$30)</f>
        <v>0</v>
      </c>
      <c r="H32" s="58">
        <f>SUM(H16:H30)</f>
        <v>0</v>
      </c>
      <c r="I32" s="7"/>
    </row>
    <row r="33" spans="3:9" ht="15" customHeight="1" x14ac:dyDescent="0.25">
      <c r="C33" s="52" t="str">
        <f>IF(Vendor_Names[[#This Row],[Vendor Names]]="","",Vendor_Names[[#This Row],[Vendor Names]])</f>
        <v/>
      </c>
      <c r="E33" s="17"/>
      <c r="F33" s="51" t="str">
        <f>IF(F32&lt;1, "Add  "&amp;TEXT( 1-F32,"0.0%"),      IF(F32&gt;1,  "Reduce by "&amp;TEXT( F32-1, "0.0%" ),""))</f>
        <v>Add  100.0%</v>
      </c>
      <c r="G33" s="17"/>
      <c r="H33" s="17"/>
      <c r="I33" s="7"/>
    </row>
    <row r="34" spans="3:9" ht="15" customHeight="1" x14ac:dyDescent="0.25">
      <c r="C34" s="52" t="str">
        <f>IF(Vendor_Names[[#This Row],[Vendor Names]]="","",Vendor_Names[[#This Row],[Vendor Names]])</f>
        <v/>
      </c>
      <c r="E34" s="17"/>
      <c r="F34" s="17"/>
      <c r="G34" s="17"/>
      <c r="H34" s="17"/>
      <c r="I34" s="7"/>
    </row>
    <row r="35" spans="3:9" ht="15" customHeight="1" x14ac:dyDescent="0.25">
      <c r="C35" s="52" t="str">
        <f>IF(Vendor_Names[[#This Row],[Vendor Names]]="","",Vendor_Names[[#This Row],[Vendor Names]])</f>
        <v/>
      </c>
      <c r="E35" s="17"/>
      <c r="F35" s="17"/>
      <c r="G35" s="17"/>
      <c r="H35" s="17"/>
      <c r="I35" s="7"/>
    </row>
    <row r="36" spans="3:9" ht="15" customHeight="1" x14ac:dyDescent="0.25">
      <c r="C36" s="52" t="str">
        <f>IF(Vendor_Names[[#This Row],[Vendor Names]]="","",Vendor_Names[[#This Row],[Vendor Names]])</f>
        <v/>
      </c>
      <c r="E36" s="17"/>
      <c r="F36" s="17"/>
      <c r="G36" s="17"/>
      <c r="H36" s="17"/>
      <c r="I36" s="7"/>
    </row>
    <row r="37" spans="3:9" ht="15" customHeight="1" x14ac:dyDescent="0.25">
      <c r="C37" s="52" t="str">
        <f>IF(Vendor_Names[[#This Row],[Vendor Names]]="","",Vendor_Names[[#This Row],[Vendor Names]])</f>
        <v/>
      </c>
      <c r="E37" s="17"/>
      <c r="F37" s="17"/>
      <c r="G37" s="17"/>
      <c r="H37" s="17"/>
      <c r="I37" s="7"/>
    </row>
    <row r="38" spans="3:9" ht="15" customHeight="1" x14ac:dyDescent="0.25">
      <c r="C38" s="52" t="str">
        <f>IF(Vendor_Names[[#This Row],[Vendor Names]]="","",Vendor_Names[[#This Row],[Vendor Names]])</f>
        <v/>
      </c>
      <c r="E38" s="17"/>
      <c r="F38" s="17"/>
      <c r="G38" s="17"/>
      <c r="H38" s="17"/>
      <c r="I38" s="7"/>
    </row>
    <row r="39" spans="3:9" ht="15" customHeight="1" x14ac:dyDescent="0.25">
      <c r="C39" s="52" t="str">
        <f>IF(Vendor_Names[[#This Row],[Vendor Names]]="","",Vendor_Names[[#This Row],[Vendor Names]])</f>
        <v/>
      </c>
      <c r="E39" s="17"/>
      <c r="F39" s="17"/>
      <c r="G39" s="17"/>
      <c r="H39" s="17"/>
      <c r="I39" s="7"/>
    </row>
    <row r="40" spans="3:9" ht="15" customHeight="1" x14ac:dyDescent="0.25">
      <c r="C40" s="52" t="str">
        <f>IF(Vendor_Names[[#This Row],[Vendor Names]]="","",Vendor_Names[[#This Row],[Vendor Names]])</f>
        <v/>
      </c>
      <c r="E40" s="17"/>
      <c r="F40" s="17"/>
      <c r="G40" s="17"/>
      <c r="H40" s="17"/>
      <c r="I40" s="7"/>
    </row>
    <row r="41" spans="3:9" ht="15" hidden="1" customHeight="1" x14ac:dyDescent="0.25">
      <c r="E41" s="17"/>
      <c r="F41" s="17"/>
      <c r="G41" s="17"/>
      <c r="H41" s="17"/>
    </row>
    <row r="42" spans="3:9" ht="15" hidden="1" customHeight="1" x14ac:dyDescent="0.25">
      <c r="E42" s="17"/>
      <c r="F42" s="17"/>
      <c r="G42" s="17"/>
      <c r="H42" s="17"/>
    </row>
    <row r="43" spans="3:9" ht="15" hidden="1" customHeight="1" x14ac:dyDescent="0.25">
      <c r="E43" s="17"/>
      <c r="F43" s="17"/>
      <c r="G43" s="17"/>
      <c r="H43" s="17"/>
    </row>
    <row r="44" spans="3:9" ht="15" hidden="1" customHeight="1" x14ac:dyDescent="0.25"/>
    <row r="45" spans="3:9" ht="15" hidden="1" customHeight="1" x14ac:dyDescent="0.25"/>
    <row r="46" spans="3:9" ht="15" hidden="1" customHeight="1" x14ac:dyDescent="0.25"/>
    <row r="47" spans="3:9" ht="15" hidden="1" customHeight="1" x14ac:dyDescent="0.25"/>
    <row r="48" spans="3:9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</sheetData>
  <sheetProtection sheet="1" objects="1" scenarios="1" selectLockedCells="1" selectUnlockedCells="1"/>
  <conditionalFormatting sqref="F32">
    <cfRule type="expression" dxfId="2" priority="4">
      <formula>AND($F$32&lt;&gt;1)</formula>
    </cfRule>
  </conditionalFormatting>
  <conditionalFormatting sqref="F33">
    <cfRule type="expression" dxfId="1" priority="3">
      <formula>AND($F$32&lt;&gt;1)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86E2AB7D-8360-457C-A621-736AB95B580A}">
            <xm:f>AND('2 Settings'!$H$32&lt;&gt;'2 Settings'!$F$11)</xm:f>
            <x14:dxf>
              <font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G32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 Intro</vt:lpstr>
      <vt:lpstr>2 Settings</vt:lpstr>
      <vt:lpstr>3 Input Sheet</vt:lpstr>
      <vt:lpstr>4 Dashboard</vt:lpstr>
      <vt:lpstr>Budget_Category_List</vt:lpstr>
      <vt:lpstr>Budget_Target</vt:lpstr>
      <vt:lpstr>CurrentTotal</vt:lpstr>
      <vt:lpstr>'4 Dashboard'!Vendors</vt:lpstr>
      <vt:lpstr>Vendors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2013-01-14T04:23:36Z</dcterms:created>
  <dcterms:modified xsi:type="dcterms:W3CDTF">2015-09-07T13:48:17Z</dcterms:modified>
</cp:coreProperties>
</file>